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4　   会計資料\4-3　決算・予算\支出見込み\令和７年度用支出見込み\枠\"/>
    </mc:Choice>
  </mc:AlternateContent>
  <xr:revisionPtr revIDLastSave="0" documentId="13_ncr:1_{56ED6F26-49EF-44AD-8F05-0ACB90C1D665}" xr6:coauthVersionLast="47" xr6:coauthVersionMax="47" xr10:uidLastSave="{00000000-0000-0000-0000-000000000000}"/>
  <bookViews>
    <workbookView xWindow="-108" yWindow="-108" windowWidth="23256" windowHeight="12456" xr2:uid="{63C1F8FA-2997-4564-AA86-337DB5FC18C3}"/>
  </bookViews>
  <sheets>
    <sheet name="区長会" sheetId="1" r:id="rId1"/>
    <sheet name="環境美化" sheetId="2" r:id="rId2"/>
    <sheet name="防犯・交通安全" sheetId="3" r:id="rId3"/>
    <sheet name="育成会連合会" sheetId="4" r:id="rId4"/>
    <sheet name="人権・男女推進" sheetId="5" r:id="rId5"/>
    <sheet name="地域公民館" sheetId="6" r:id="rId6"/>
    <sheet name="地域活性化部会" sheetId="7" r:id="rId7"/>
    <sheet name="社会福祉協議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8" l="1"/>
  <c r="I5" i="8" s="1"/>
  <c r="H10" i="8"/>
  <c r="H5" i="8" s="1"/>
  <c r="G10" i="8"/>
  <c r="G5" i="8" s="1"/>
  <c r="J22" i="8"/>
  <c r="J21" i="8"/>
  <c r="J20" i="8"/>
  <c r="J19" i="8"/>
  <c r="J18" i="8"/>
  <c r="J17" i="8"/>
  <c r="J16" i="8"/>
  <c r="J15" i="8"/>
  <c r="J14" i="8"/>
  <c r="J13" i="8"/>
  <c r="J12" i="8"/>
  <c r="J11" i="8"/>
  <c r="J9" i="8"/>
  <c r="J8" i="8"/>
  <c r="J7" i="8"/>
  <c r="J6" i="8"/>
  <c r="J15" i="7"/>
  <c r="J16" i="7"/>
  <c r="J17" i="7"/>
  <c r="J14" i="7"/>
  <c r="J13" i="7"/>
  <c r="J12" i="7"/>
  <c r="I18" i="7"/>
  <c r="I10" i="7"/>
  <c r="H10" i="7"/>
  <c r="H5" i="7" s="1"/>
  <c r="H18" i="7"/>
  <c r="G5" i="7"/>
  <c r="G18" i="7"/>
  <c r="G10" i="7"/>
  <c r="J28" i="7"/>
  <c r="J27" i="7"/>
  <c r="J26" i="7"/>
  <c r="J25" i="7"/>
  <c r="J24" i="7"/>
  <c r="J23" i="7"/>
  <c r="J22" i="7"/>
  <c r="J21" i="7"/>
  <c r="J20" i="7"/>
  <c r="J19" i="7"/>
  <c r="J11" i="7"/>
  <c r="J9" i="7"/>
  <c r="J8" i="7"/>
  <c r="J7" i="7"/>
  <c r="J6" i="7"/>
  <c r="J16" i="6"/>
  <c r="J15" i="6"/>
  <c r="J14" i="6"/>
  <c r="J13" i="6"/>
  <c r="J12" i="6"/>
  <c r="J11" i="6"/>
  <c r="I10" i="6"/>
  <c r="I5" i="6" s="1"/>
  <c r="H10" i="6"/>
  <c r="J10" i="6" s="1"/>
  <c r="G10" i="6"/>
  <c r="G5" i="6" s="1"/>
  <c r="J9" i="6"/>
  <c r="J8" i="6"/>
  <c r="J7" i="6"/>
  <c r="J6" i="6"/>
  <c r="J17" i="5"/>
  <c r="J16" i="5"/>
  <c r="J15" i="5"/>
  <c r="J14" i="5"/>
  <c r="J13" i="5"/>
  <c r="J12" i="5"/>
  <c r="J11" i="5"/>
  <c r="I10" i="5"/>
  <c r="I5" i="5" s="1"/>
  <c r="H10" i="5"/>
  <c r="H5" i="5" s="1"/>
  <c r="G10" i="5"/>
  <c r="G5" i="5" s="1"/>
  <c r="J9" i="5"/>
  <c r="J8" i="5"/>
  <c r="J7" i="5"/>
  <c r="J6" i="5"/>
  <c r="J15" i="4"/>
  <c r="J14" i="4"/>
  <c r="J13" i="4"/>
  <c r="J12" i="4"/>
  <c r="J11" i="4"/>
  <c r="I10" i="4"/>
  <c r="I5" i="4" s="1"/>
  <c r="H10" i="4"/>
  <c r="G10" i="4"/>
  <c r="G5" i="4" s="1"/>
  <c r="J9" i="4"/>
  <c r="J8" i="4"/>
  <c r="J7" i="4"/>
  <c r="J6" i="4"/>
  <c r="J12" i="3"/>
  <c r="J13" i="3"/>
  <c r="J14" i="3"/>
  <c r="J15" i="3"/>
  <c r="J16" i="3"/>
  <c r="J17" i="3"/>
  <c r="J18" i="3"/>
  <c r="J19" i="3"/>
  <c r="J20" i="3"/>
  <c r="J21" i="3"/>
  <c r="J22" i="3"/>
  <c r="J23" i="3"/>
  <c r="J11" i="3"/>
  <c r="J7" i="3"/>
  <c r="J8" i="3"/>
  <c r="J9" i="3"/>
  <c r="J6" i="3"/>
  <c r="H10" i="3"/>
  <c r="G10" i="3"/>
  <c r="G5" i="3" s="1"/>
  <c r="J10" i="8" l="1"/>
  <c r="J5" i="8"/>
  <c r="J18" i="7"/>
  <c r="I5" i="7"/>
  <c r="J10" i="7"/>
  <c r="H5" i="6"/>
  <c r="J5" i="6" s="1"/>
  <c r="J5" i="5"/>
  <c r="J10" i="5"/>
  <c r="J10" i="4"/>
  <c r="H5" i="4"/>
  <c r="J5" i="4" s="1"/>
  <c r="J5" i="7" l="1"/>
  <c r="I10" i="3" l="1"/>
  <c r="H5" i="3"/>
  <c r="J7" i="2"/>
  <c r="J8" i="2"/>
  <c r="J9" i="2"/>
  <c r="J6" i="2"/>
  <c r="H5" i="2"/>
  <c r="G5" i="2"/>
  <c r="J13" i="2"/>
  <c r="J12" i="2"/>
  <c r="J11" i="2"/>
  <c r="I10" i="2"/>
  <c r="I5" i="2" s="1"/>
  <c r="J5" i="2" s="1"/>
  <c r="G13" i="1"/>
  <c r="G5" i="1"/>
  <c r="I6" i="1"/>
  <c r="I13" i="1"/>
  <c r="J13" i="1" s="1"/>
  <c r="J17" i="1"/>
  <c r="J18" i="1"/>
  <c r="J19" i="1"/>
  <c r="J7" i="1"/>
  <c r="J8" i="1"/>
  <c r="J9" i="1"/>
  <c r="J10" i="1"/>
  <c r="J11" i="1"/>
  <c r="J12" i="1"/>
  <c r="J14" i="1"/>
  <c r="J15" i="1"/>
  <c r="J16" i="1"/>
  <c r="H13" i="1"/>
  <c r="H5" i="1" s="1"/>
  <c r="J10" i="3" l="1"/>
  <c r="I5" i="3"/>
  <c r="J5" i="3" s="1"/>
  <c r="J10" i="2"/>
  <c r="I5" i="1"/>
  <c r="J6" i="1"/>
  <c r="J5" i="1" s="1"/>
</calcChain>
</file>

<file path=xl/sharedStrings.xml><?xml version="1.0" encoding="utf-8"?>
<sst xmlns="http://schemas.openxmlformats.org/spreadsheetml/2006/main" count="225" uniqueCount="106">
  <si>
    <t>Ｒ７
当初予算額</t>
    <rPh sb="3" eb="5">
      <t>トウショ</t>
    </rPh>
    <rPh sb="5" eb="8">
      <t>ヨサンガク</t>
    </rPh>
    <phoneticPr fontId="6"/>
  </si>
  <si>
    <t>支出</t>
    <rPh sb="0" eb="2">
      <t>シシュツ</t>
    </rPh>
    <phoneticPr fontId="6"/>
  </si>
  <si>
    <t>特記事項</t>
    <rPh sb="0" eb="4">
      <t>トッキジコウ</t>
    </rPh>
    <phoneticPr fontId="6"/>
  </si>
  <si>
    <t>今年度
支出合計
（暫定）
（Ａ）＋（Ｂ）</t>
    <rPh sb="0" eb="3">
      <t>コンネンド</t>
    </rPh>
    <rPh sb="4" eb="6">
      <t>シシュツ</t>
    </rPh>
    <rPh sb="6" eb="8">
      <t>ゴウケイ</t>
    </rPh>
    <rPh sb="10" eb="12">
      <t>ザンテイ</t>
    </rPh>
    <phoneticPr fontId="6"/>
  </si>
  <si>
    <t>今後の
支出
予定月</t>
    <rPh sb="0" eb="2">
      <t>コンゴ</t>
    </rPh>
    <rPh sb="4" eb="6">
      <t>シシュツ</t>
    </rPh>
    <rPh sb="7" eb="9">
      <t>ヨテイ</t>
    </rPh>
    <rPh sb="9" eb="10">
      <t>ツキ</t>
    </rPh>
    <phoneticPr fontId="6"/>
  </si>
  <si>
    <t>区長会</t>
    <rPh sb="0" eb="2">
      <t>クチョウ</t>
    </rPh>
    <rPh sb="2" eb="3">
      <t>カイ</t>
    </rPh>
    <phoneticPr fontId="9"/>
  </si>
  <si>
    <t>合計</t>
    <rPh sb="0" eb="2">
      <t>ゴウケイ</t>
    </rPh>
    <phoneticPr fontId="7"/>
  </si>
  <si>
    <t>会議費</t>
    <rPh sb="0" eb="3">
      <t>カイギヒ</t>
    </rPh>
    <phoneticPr fontId="9"/>
  </si>
  <si>
    <t>区長会三役・ブロック長会議</t>
    <rPh sb="0" eb="5">
      <t>クチョウカイサンヤク</t>
    </rPh>
    <rPh sb="10" eb="11">
      <t>チョウ</t>
    </rPh>
    <rPh sb="11" eb="13">
      <t>カイギ</t>
    </rPh>
    <phoneticPr fontId="9"/>
  </si>
  <si>
    <t>区長会連絡会</t>
    <rPh sb="0" eb="3">
      <t>クチョウカイ</t>
    </rPh>
    <rPh sb="3" eb="6">
      <t>レンラクカイ</t>
    </rPh>
    <phoneticPr fontId="9"/>
  </si>
  <si>
    <t>その他会議</t>
    <rPh sb="2" eb="3">
      <t>タ</t>
    </rPh>
    <rPh sb="3" eb="5">
      <t>カイギ</t>
    </rPh>
    <phoneticPr fontId="9"/>
  </si>
  <si>
    <t>研修費</t>
    <rPh sb="0" eb="2">
      <t>ケンシュウ</t>
    </rPh>
    <rPh sb="2" eb="3">
      <t>ヒ</t>
    </rPh>
    <phoneticPr fontId="9"/>
  </si>
  <si>
    <t>負担金</t>
    <rPh sb="0" eb="3">
      <t>フタンキン</t>
    </rPh>
    <phoneticPr fontId="9"/>
  </si>
  <si>
    <t>その他</t>
    <rPh sb="2" eb="3">
      <t>タ</t>
    </rPh>
    <phoneticPr fontId="9"/>
  </si>
  <si>
    <t>事業活動費</t>
    <rPh sb="0" eb="2">
      <t>ジギョウ</t>
    </rPh>
    <rPh sb="2" eb="5">
      <t>カツドウヒ</t>
    </rPh>
    <phoneticPr fontId="9"/>
  </si>
  <si>
    <t>ブロック会活動費（北部）</t>
    <rPh sb="4" eb="5">
      <t>カイ</t>
    </rPh>
    <rPh sb="5" eb="8">
      <t>カツドウヒ</t>
    </rPh>
    <rPh sb="9" eb="11">
      <t>ホクブ</t>
    </rPh>
    <phoneticPr fontId="9"/>
  </si>
  <si>
    <t>ブロック会活動費（東部）</t>
    <rPh sb="4" eb="5">
      <t>カイ</t>
    </rPh>
    <rPh sb="5" eb="8">
      <t>カツドウヒ</t>
    </rPh>
    <rPh sb="9" eb="11">
      <t>トウブ</t>
    </rPh>
    <phoneticPr fontId="9"/>
  </si>
  <si>
    <t>ブロック会活動費（西部）</t>
    <rPh sb="4" eb="5">
      <t>カイ</t>
    </rPh>
    <rPh sb="5" eb="8">
      <t>カツドウヒ</t>
    </rPh>
    <rPh sb="9" eb="11">
      <t>セイブ</t>
    </rPh>
    <phoneticPr fontId="9"/>
  </si>
  <si>
    <t>各区 防災訓練</t>
    <rPh sb="0" eb="2">
      <t>カクク</t>
    </rPh>
    <rPh sb="3" eb="5">
      <t>ボウサイ</t>
    </rPh>
    <rPh sb="5" eb="7">
      <t>クンレン</t>
    </rPh>
    <phoneticPr fontId="9"/>
  </si>
  <si>
    <t>防災・水のう講習会</t>
    <rPh sb="0" eb="2">
      <t>ボウサイ</t>
    </rPh>
    <rPh sb="3" eb="4">
      <t>ミズ</t>
    </rPh>
    <rPh sb="6" eb="9">
      <t>コウシュウカイ</t>
    </rPh>
    <phoneticPr fontId="9"/>
  </si>
  <si>
    <t>その他活動</t>
    <rPh sb="2" eb="3">
      <t>タ</t>
    </rPh>
    <rPh sb="3" eb="5">
      <t>カツドウ</t>
    </rPh>
    <phoneticPr fontId="9"/>
  </si>
  <si>
    <t>令和７年度　支出見込　（令和７年１２月～令和８年３月）</t>
    <phoneticPr fontId="5"/>
  </si>
  <si>
    <t>12月～年度末の
支出見込概算
（Ｂ）</t>
    <rPh sb="2" eb="3">
      <t>ガツ</t>
    </rPh>
    <rPh sb="4" eb="7">
      <t>ネンドマツ</t>
    </rPh>
    <rPh sb="9" eb="11">
      <t>シシュツ</t>
    </rPh>
    <rPh sb="11" eb="13">
      <t>ミコミ</t>
    </rPh>
    <rPh sb="13" eb="15">
      <t>ガイサン</t>
    </rPh>
    <phoneticPr fontId="6"/>
  </si>
  <si>
    <t>１１月末までの
支出済額　
（Ａ）</t>
    <rPh sb="2" eb="4">
      <t>ガツマツ</t>
    </rPh>
    <rPh sb="8" eb="12">
      <t>シシュツズミガク</t>
    </rPh>
    <phoneticPr fontId="6"/>
  </si>
  <si>
    <t>【区長会】</t>
    <rPh sb="1" eb="4">
      <t>クチョウカイ</t>
    </rPh>
    <phoneticPr fontId="7"/>
  </si>
  <si>
    <t>【環境美化】</t>
    <rPh sb="1" eb="5">
      <t>カンキョウビカ</t>
    </rPh>
    <phoneticPr fontId="7"/>
  </si>
  <si>
    <t>環境美化</t>
    <rPh sb="0" eb="4">
      <t>カンキョウビカ</t>
    </rPh>
    <phoneticPr fontId="9"/>
  </si>
  <si>
    <t>【防犯・交通安全】</t>
    <rPh sb="1" eb="3">
      <t>ボウハン</t>
    </rPh>
    <rPh sb="4" eb="6">
      <t>コウツウ</t>
    </rPh>
    <rPh sb="6" eb="8">
      <t>アンゼン</t>
    </rPh>
    <phoneticPr fontId="7"/>
  </si>
  <si>
    <t>科目（R7　事業計画内容）</t>
    <rPh sb="0" eb="2">
      <t>カモク</t>
    </rPh>
    <rPh sb="6" eb="12">
      <t>ジギョウケイカクナイヨウ</t>
    </rPh>
    <phoneticPr fontId="5"/>
  </si>
  <si>
    <t>防犯・交通安全</t>
    <rPh sb="0" eb="2">
      <t>ボウハン</t>
    </rPh>
    <rPh sb="3" eb="7">
      <t>コウツウアンゼン</t>
    </rPh>
    <phoneticPr fontId="9"/>
  </si>
  <si>
    <t>防犯DVD作成</t>
    <rPh sb="0" eb="2">
      <t>ボウハン</t>
    </rPh>
    <rPh sb="5" eb="7">
      <t>サクセイ</t>
    </rPh>
    <phoneticPr fontId="4"/>
  </si>
  <si>
    <t>各区防犯交通安全活動（立て看板）</t>
    <rPh sb="0" eb="2">
      <t>カクク</t>
    </rPh>
    <rPh sb="2" eb="4">
      <t>ボウハン</t>
    </rPh>
    <rPh sb="4" eb="6">
      <t>コウツウ</t>
    </rPh>
    <rPh sb="6" eb="8">
      <t>アンゼン</t>
    </rPh>
    <rPh sb="8" eb="10">
      <t>カツドウ</t>
    </rPh>
    <rPh sb="11" eb="12">
      <t>タ</t>
    </rPh>
    <rPh sb="13" eb="15">
      <t>カンバン</t>
    </rPh>
    <phoneticPr fontId="4"/>
  </si>
  <si>
    <t>防犯長水連合会配布資料</t>
    <rPh sb="0" eb="2">
      <t>ボウハン</t>
    </rPh>
    <rPh sb="2" eb="3">
      <t>チョウ</t>
    </rPh>
    <rPh sb="3" eb="4">
      <t>スイ</t>
    </rPh>
    <rPh sb="4" eb="7">
      <t>レンゴウカイ</t>
    </rPh>
    <rPh sb="7" eb="9">
      <t>ハイフ</t>
    </rPh>
    <rPh sb="9" eb="11">
      <t>シリョウ</t>
    </rPh>
    <phoneticPr fontId="22"/>
  </si>
  <si>
    <t>春の全国交通安全運動</t>
    <rPh sb="0" eb="1">
      <t>ハル</t>
    </rPh>
    <rPh sb="2" eb="8">
      <t>ゼンコクコウツウアンゼン</t>
    </rPh>
    <rPh sb="8" eb="10">
      <t>ウンドウ</t>
    </rPh>
    <phoneticPr fontId="4"/>
  </si>
  <si>
    <t>(R5)防犯ポスター利活用</t>
    <rPh sb="4" eb="6">
      <t>ボウハン</t>
    </rPh>
    <rPh sb="10" eb="13">
      <t>リカツヨウ</t>
    </rPh>
    <phoneticPr fontId="4"/>
  </si>
  <si>
    <t>立て看板</t>
    <rPh sb="0" eb="1">
      <t>タ</t>
    </rPh>
    <rPh sb="2" eb="4">
      <t>カンバン</t>
    </rPh>
    <phoneticPr fontId="4"/>
  </si>
  <si>
    <t>夏の交通安全運動</t>
    <rPh sb="0" eb="1">
      <t>ナツ</t>
    </rPh>
    <rPh sb="2" eb="6">
      <t>コウツウアンゼン</t>
    </rPh>
    <rPh sb="6" eb="8">
      <t>ウンドウ</t>
    </rPh>
    <phoneticPr fontId="4"/>
  </si>
  <si>
    <t>秋の交通安全運動</t>
    <rPh sb="0" eb="1">
      <t>アキ</t>
    </rPh>
    <rPh sb="2" eb="6">
      <t>コウツウアンゼン</t>
    </rPh>
    <rPh sb="6" eb="8">
      <t>ウンドウ</t>
    </rPh>
    <phoneticPr fontId="4"/>
  </si>
  <si>
    <t>ナイトスクール</t>
  </si>
  <si>
    <t>芹田地区交通安全キャンペーン</t>
    <rPh sb="0" eb="4">
      <t>セリタチク</t>
    </rPh>
    <rPh sb="4" eb="8">
      <t>コウツウアンゼン</t>
    </rPh>
    <phoneticPr fontId="4"/>
  </si>
  <si>
    <t>年末交通安全運動</t>
    <rPh sb="0" eb="2">
      <t>ネンマツ</t>
    </rPh>
    <rPh sb="2" eb="6">
      <t>コウツウアンゼン</t>
    </rPh>
    <rPh sb="6" eb="8">
      <t>ウンドウ</t>
    </rPh>
    <phoneticPr fontId="4"/>
  </si>
  <si>
    <t>年末防犯・街頭啓発イベント</t>
    <rPh sb="0" eb="4">
      <t>ネンマツボウハン</t>
    </rPh>
    <rPh sb="5" eb="7">
      <t>ガイトウ</t>
    </rPh>
    <rPh sb="7" eb="9">
      <t>ケイハツ</t>
    </rPh>
    <phoneticPr fontId="2"/>
  </si>
  <si>
    <t>その他活動</t>
    <rPh sb="2" eb="3">
      <t>タ</t>
    </rPh>
    <rPh sb="3" eb="5">
      <t>カツドウ</t>
    </rPh>
    <phoneticPr fontId="4"/>
  </si>
  <si>
    <t>その他活動（施策補助金）</t>
    <rPh sb="2" eb="3">
      <t>タ</t>
    </rPh>
    <rPh sb="3" eb="5">
      <t>カツドウ</t>
    </rPh>
    <rPh sb="6" eb="8">
      <t>シサク</t>
    </rPh>
    <rPh sb="8" eb="11">
      <t>ホジョキン</t>
    </rPh>
    <phoneticPr fontId="9"/>
  </si>
  <si>
    <t>【育成会連合会】</t>
    <rPh sb="1" eb="7">
      <t>イクセイカイレンゴウカイ</t>
    </rPh>
    <phoneticPr fontId="7"/>
  </si>
  <si>
    <t>育成会連合会</t>
    <rPh sb="0" eb="6">
      <t>イクセイカイレンゴウカイ</t>
    </rPh>
    <phoneticPr fontId="9"/>
  </si>
  <si>
    <t>子ども会球技大会</t>
    <rPh sb="0" eb="1">
      <t>コ</t>
    </rPh>
    <rPh sb="3" eb="4">
      <t>カイ</t>
    </rPh>
    <rPh sb="4" eb="8">
      <t>キュウギタイカイ</t>
    </rPh>
    <phoneticPr fontId="3"/>
  </si>
  <si>
    <t>青少年健全育成推進住民大会（7月）</t>
    <rPh sb="0" eb="3">
      <t>セイショウネン</t>
    </rPh>
    <rPh sb="3" eb="5">
      <t>ケンゼン</t>
    </rPh>
    <rPh sb="5" eb="7">
      <t>イクセイ</t>
    </rPh>
    <rPh sb="7" eb="9">
      <t>スイシン</t>
    </rPh>
    <rPh sb="9" eb="13">
      <t>ジュウミンタイカイ</t>
    </rPh>
    <rPh sb="15" eb="16">
      <t>ガツ</t>
    </rPh>
    <phoneticPr fontId="3"/>
  </si>
  <si>
    <t>青少年健全育成推進住民大会（１１月）</t>
    <rPh sb="0" eb="3">
      <t>セイショウネン</t>
    </rPh>
    <rPh sb="3" eb="5">
      <t>ケンゼン</t>
    </rPh>
    <rPh sb="5" eb="7">
      <t>イクセイ</t>
    </rPh>
    <rPh sb="7" eb="9">
      <t>スイシン</t>
    </rPh>
    <rPh sb="9" eb="11">
      <t>ジュウミン</t>
    </rPh>
    <rPh sb="11" eb="13">
      <t>タイカイ</t>
    </rPh>
    <rPh sb="16" eb="17">
      <t>ガツ</t>
    </rPh>
    <phoneticPr fontId="3"/>
  </si>
  <si>
    <t>しめ縄餅つき大会</t>
    <rPh sb="2" eb="3">
      <t>ナワ</t>
    </rPh>
    <rPh sb="3" eb="4">
      <t>モチ</t>
    </rPh>
    <rPh sb="6" eb="8">
      <t>タイカイ</t>
    </rPh>
    <phoneticPr fontId="3"/>
  </si>
  <si>
    <t>その他活動（eスポーツ体験講座）</t>
    <rPh sb="2" eb="3">
      <t>タ</t>
    </rPh>
    <rPh sb="3" eb="5">
      <t>カツドウ</t>
    </rPh>
    <rPh sb="11" eb="15">
      <t>タイケンコウザ</t>
    </rPh>
    <phoneticPr fontId="3"/>
  </si>
  <si>
    <t>【人権・男女推進】</t>
    <rPh sb="1" eb="3">
      <t>ジンケン</t>
    </rPh>
    <rPh sb="4" eb="6">
      <t>ダンジョ</t>
    </rPh>
    <rPh sb="6" eb="8">
      <t>スイシン</t>
    </rPh>
    <phoneticPr fontId="7"/>
  </si>
  <si>
    <t>人権・男女</t>
    <rPh sb="0" eb="2">
      <t>ジンケン</t>
    </rPh>
    <rPh sb="3" eb="5">
      <t>ダンジョ</t>
    </rPh>
    <phoneticPr fontId="9"/>
  </si>
  <si>
    <t>各区　研修会・セミナー実施補助金（男女）</t>
    <rPh sb="0" eb="2">
      <t>カクク</t>
    </rPh>
    <rPh sb="3" eb="6">
      <t>ケンシュウカイ</t>
    </rPh>
    <rPh sb="11" eb="13">
      <t>ジッシ</t>
    </rPh>
    <rPh sb="13" eb="16">
      <t>ホジョキン</t>
    </rPh>
    <rPh sb="17" eb="19">
      <t>ダンジョ</t>
    </rPh>
    <phoneticPr fontId="4"/>
  </si>
  <si>
    <t>PR活動（男女）</t>
    <rPh sb="2" eb="4">
      <t>カツドウ</t>
    </rPh>
    <rPh sb="5" eb="7">
      <t>ダンジョ</t>
    </rPh>
    <phoneticPr fontId="4"/>
  </si>
  <si>
    <t>その他活動（男女）</t>
    <rPh sb="2" eb="3">
      <t>タ</t>
    </rPh>
    <rPh sb="3" eb="5">
      <t>カツドウ</t>
    </rPh>
    <rPh sb="6" eb="8">
      <t>ダンジョ</t>
    </rPh>
    <phoneticPr fontId="9"/>
  </si>
  <si>
    <t>各区　人権研修会（人権）</t>
    <rPh sb="0" eb="2">
      <t>カクク</t>
    </rPh>
    <rPh sb="3" eb="8">
      <t>ジンケンケンシュウカイ</t>
    </rPh>
    <rPh sb="9" eb="11">
      <t>ジンケン</t>
    </rPh>
    <phoneticPr fontId="4"/>
  </si>
  <si>
    <t>人権を尊重し合う住民の集い（人権）</t>
    <rPh sb="0" eb="2">
      <t>ニンケン</t>
    </rPh>
    <rPh sb="3" eb="5">
      <t>ソンチョウ</t>
    </rPh>
    <rPh sb="6" eb="7">
      <t>ア</t>
    </rPh>
    <rPh sb="8" eb="10">
      <t>ジュウミン</t>
    </rPh>
    <rPh sb="11" eb="12">
      <t>ツド</t>
    </rPh>
    <phoneticPr fontId="4"/>
  </si>
  <si>
    <t>回覧　「窓」印刷（人権）</t>
    <rPh sb="0" eb="2">
      <t>カイラン</t>
    </rPh>
    <rPh sb="4" eb="5">
      <t>マド</t>
    </rPh>
    <rPh sb="6" eb="8">
      <t>インサツ</t>
    </rPh>
    <phoneticPr fontId="4"/>
  </si>
  <si>
    <t>その他活動（人権）</t>
    <rPh sb="2" eb="3">
      <t>タ</t>
    </rPh>
    <rPh sb="3" eb="5">
      <t>カツドウ</t>
    </rPh>
    <phoneticPr fontId="9"/>
  </si>
  <si>
    <t>【地域公民館連合会】</t>
    <rPh sb="1" eb="3">
      <t>チイキ</t>
    </rPh>
    <rPh sb="3" eb="6">
      <t>コウミンカン</t>
    </rPh>
    <rPh sb="6" eb="9">
      <t>レンゴウカイ</t>
    </rPh>
    <phoneticPr fontId="7"/>
  </si>
  <si>
    <t>地域公民館連合会</t>
    <rPh sb="0" eb="2">
      <t>チイキ</t>
    </rPh>
    <rPh sb="2" eb="8">
      <t>コウミンカンレンゴウカイ</t>
    </rPh>
    <phoneticPr fontId="9"/>
  </si>
  <si>
    <t>バレーボール大会</t>
    <rPh sb="6" eb="8">
      <t>タイカイ</t>
    </rPh>
    <phoneticPr fontId="4"/>
  </si>
  <si>
    <t>野球大会</t>
    <rPh sb="0" eb="4">
      <t>ヤキュウタイカイ</t>
    </rPh>
    <phoneticPr fontId="4"/>
  </si>
  <si>
    <t>R7年度スポーツ大会企画運営等助成金</t>
    <rPh sb="2" eb="4">
      <t>ネンド</t>
    </rPh>
    <rPh sb="8" eb="10">
      <t>タイカイ</t>
    </rPh>
    <rPh sb="10" eb="12">
      <t>キカク</t>
    </rPh>
    <rPh sb="12" eb="14">
      <t>ウンエイ</t>
    </rPh>
    <rPh sb="14" eb="15">
      <t>トウ</t>
    </rPh>
    <rPh sb="15" eb="18">
      <t>ジョセイキン</t>
    </rPh>
    <phoneticPr fontId="9"/>
  </si>
  <si>
    <t>卓球大会</t>
    <rPh sb="0" eb="4">
      <t>タッキュウタイカイ</t>
    </rPh>
    <phoneticPr fontId="4"/>
  </si>
  <si>
    <t>球技大会　備品購入費</t>
    <rPh sb="0" eb="4">
      <t>キュウギタイカイ</t>
    </rPh>
    <rPh sb="5" eb="7">
      <t>ビヒン</t>
    </rPh>
    <rPh sb="7" eb="10">
      <t>コウニュウヒ</t>
    </rPh>
    <phoneticPr fontId="4"/>
  </si>
  <si>
    <r>
      <rPr>
        <b/>
        <sz val="20"/>
        <color rgb="FFFF0000"/>
        <rFont val="UD デジタル 教科書体 NK"/>
        <family val="1"/>
        <charset val="128"/>
      </rPr>
      <t>注意</t>
    </r>
    <r>
      <rPr>
        <b/>
        <sz val="20"/>
        <color theme="1"/>
        <rFont val="UD デジタル 教科書体 NK"/>
        <family val="1"/>
        <charset val="128"/>
      </rPr>
      <t>：白いセル</t>
    </r>
    <r>
      <rPr>
        <b/>
        <sz val="16"/>
        <color theme="1"/>
        <rFont val="UD デジタル 教科書体 NK"/>
        <family val="1"/>
        <charset val="128"/>
      </rPr>
      <t>に入力をお願いいたします。
色部分は関数が入力されています。いじらない。</t>
    </r>
    <rPh sb="0" eb="2">
      <t>チュウイ</t>
    </rPh>
    <rPh sb="3" eb="4">
      <t>シロ</t>
    </rPh>
    <rPh sb="8" eb="10">
      <t>ニュウリョク</t>
    </rPh>
    <rPh sb="12" eb="13">
      <t>ネガ</t>
    </rPh>
    <rPh sb="21" eb="22">
      <t>イロ</t>
    </rPh>
    <rPh sb="22" eb="24">
      <t>ブブン</t>
    </rPh>
    <rPh sb="25" eb="27">
      <t>カンスウ</t>
    </rPh>
    <rPh sb="28" eb="30">
      <t>ニュウリョク</t>
    </rPh>
    <phoneticPr fontId="6"/>
  </si>
  <si>
    <t>【地域活性化部会】</t>
    <rPh sb="1" eb="6">
      <t>チイキカッセイカ</t>
    </rPh>
    <rPh sb="6" eb="8">
      <t>ブカイ</t>
    </rPh>
    <phoneticPr fontId="7"/>
  </si>
  <si>
    <t>地域活性化部会</t>
    <rPh sb="0" eb="7">
      <t>チイキカッセイカブカイ</t>
    </rPh>
    <phoneticPr fontId="9"/>
  </si>
  <si>
    <t>子どもプログラミング教室
     （芹田・南部・鍋屋田）</t>
    <rPh sb="0" eb="1">
      <t>コ</t>
    </rPh>
    <rPh sb="10" eb="12">
      <t>キョウシツ</t>
    </rPh>
    <rPh sb="19" eb="21">
      <t>セリタ</t>
    </rPh>
    <rPh sb="22" eb="24">
      <t>ナンブ</t>
    </rPh>
    <rPh sb="25" eb="26">
      <t>ナベ</t>
    </rPh>
    <rPh sb="27" eb="28">
      <t>タ</t>
    </rPh>
    <phoneticPr fontId="4"/>
  </si>
  <si>
    <t>全中スケート　ウエルカム事業</t>
    <rPh sb="0" eb="2">
      <t>ゼンチュウ</t>
    </rPh>
    <rPh sb="12" eb="14">
      <t>ジギョウ</t>
    </rPh>
    <phoneticPr fontId="4"/>
  </si>
  <si>
    <t>サイエンス教室</t>
    <rPh sb="5" eb="7">
      <t>キョウシツ</t>
    </rPh>
    <phoneticPr fontId="4"/>
  </si>
  <si>
    <t>（Ｒ５）ソルガム栽培</t>
    <rPh sb="8" eb="10">
      <t>サイバイ</t>
    </rPh>
    <phoneticPr fontId="4"/>
  </si>
  <si>
    <t>シニア世代と子ども達の世代間交流</t>
    <rPh sb="3" eb="5">
      <t>セダイ</t>
    </rPh>
    <rPh sb="6" eb="7">
      <t>コ</t>
    </rPh>
    <rPh sb="9" eb="10">
      <t>タチ</t>
    </rPh>
    <rPh sb="11" eb="16">
      <t>セダイカンコウリュウ</t>
    </rPh>
    <phoneticPr fontId="4"/>
  </si>
  <si>
    <t>その他地区交流（小田切・豊野）</t>
    <rPh sb="2" eb="3">
      <t>タ</t>
    </rPh>
    <rPh sb="3" eb="7">
      <t>チクコウリュウ</t>
    </rPh>
    <rPh sb="8" eb="11">
      <t>オタギリ</t>
    </rPh>
    <rPh sb="12" eb="14">
      <t>トヨノ</t>
    </rPh>
    <phoneticPr fontId="4"/>
  </si>
  <si>
    <t>事業活動費（中条以外）</t>
    <rPh sb="0" eb="2">
      <t>ジギョウ</t>
    </rPh>
    <rPh sb="2" eb="5">
      <t>カツドウヒ</t>
    </rPh>
    <rPh sb="6" eb="8">
      <t>ナカジョウ</t>
    </rPh>
    <rPh sb="8" eb="10">
      <t>イガイ</t>
    </rPh>
    <phoneticPr fontId="9"/>
  </si>
  <si>
    <t>事業活動費（中条のみ・里山ファン活動支援事業）</t>
    <rPh sb="0" eb="2">
      <t>ジギョウ</t>
    </rPh>
    <rPh sb="2" eb="5">
      <t>カツドウヒ</t>
    </rPh>
    <rPh sb="6" eb="8">
      <t>ナカジョウ</t>
    </rPh>
    <rPh sb="11" eb="13">
      <t>サトヤマ</t>
    </rPh>
    <rPh sb="16" eb="18">
      <t>カツドウ</t>
    </rPh>
    <rPh sb="18" eb="20">
      <t>シエン</t>
    </rPh>
    <rPh sb="20" eb="22">
      <t>ジギョウ</t>
    </rPh>
    <phoneticPr fontId="9"/>
  </si>
  <si>
    <t>中条・需用費（消耗品）</t>
    <rPh sb="0" eb="2">
      <t>ナカジョウ</t>
    </rPh>
    <rPh sb="3" eb="6">
      <t>ジュヨウヒ</t>
    </rPh>
    <rPh sb="7" eb="9">
      <t>ショウモウ</t>
    </rPh>
    <rPh sb="9" eb="10">
      <t>ヒン</t>
    </rPh>
    <phoneticPr fontId="4"/>
  </si>
  <si>
    <t>中条・需用費（印刷製本代）</t>
    <rPh sb="0" eb="2">
      <t>ナカジョウ</t>
    </rPh>
    <rPh sb="3" eb="6">
      <t>ジュヨウヒ</t>
    </rPh>
    <rPh sb="7" eb="9">
      <t>インサツ</t>
    </rPh>
    <rPh sb="9" eb="11">
      <t>セイホン</t>
    </rPh>
    <rPh sb="11" eb="12">
      <t>ダイ</t>
    </rPh>
    <phoneticPr fontId="4"/>
  </si>
  <si>
    <t>中条・需用費（食糧費・お茶）</t>
    <rPh sb="0" eb="2">
      <t>ナカジョウ</t>
    </rPh>
    <rPh sb="3" eb="6">
      <t>ジュヨウヒ</t>
    </rPh>
    <rPh sb="7" eb="10">
      <t>ショクリョウヒ</t>
    </rPh>
    <rPh sb="12" eb="13">
      <t>チャ</t>
    </rPh>
    <phoneticPr fontId="20"/>
  </si>
  <si>
    <t>中条・報償費（管理指導料・植付委託料）</t>
    <rPh sb="0" eb="2">
      <t>ナカジョウ</t>
    </rPh>
    <rPh sb="3" eb="6">
      <t>ホウショウヒ</t>
    </rPh>
    <rPh sb="7" eb="9">
      <t>カンリ</t>
    </rPh>
    <rPh sb="9" eb="12">
      <t>シドウリョウ</t>
    </rPh>
    <rPh sb="13" eb="15">
      <t>ウエツケ</t>
    </rPh>
    <rPh sb="15" eb="17">
      <t>イタク</t>
    </rPh>
    <rPh sb="17" eb="18">
      <t>リョウ</t>
    </rPh>
    <phoneticPr fontId="4"/>
  </si>
  <si>
    <t>中条・役務費（交通費）</t>
    <rPh sb="0" eb="2">
      <t>ナカジョウ</t>
    </rPh>
    <rPh sb="3" eb="6">
      <t>エキムヒ</t>
    </rPh>
    <rPh sb="7" eb="10">
      <t>コウツウヒ</t>
    </rPh>
    <phoneticPr fontId="4"/>
  </si>
  <si>
    <t>中条・補助対象外（事前挨拶菓子等）</t>
    <rPh sb="0" eb="2">
      <t>ナカジョウ</t>
    </rPh>
    <rPh sb="3" eb="5">
      <t>ホジョ</t>
    </rPh>
    <rPh sb="5" eb="7">
      <t>タイショウ</t>
    </rPh>
    <rPh sb="7" eb="8">
      <t>ガイ</t>
    </rPh>
    <rPh sb="9" eb="11">
      <t>ジゼン</t>
    </rPh>
    <rPh sb="11" eb="13">
      <t>アイサツ</t>
    </rPh>
    <rPh sb="13" eb="15">
      <t>カシ</t>
    </rPh>
    <rPh sb="15" eb="16">
      <t>トウ</t>
    </rPh>
    <phoneticPr fontId="4"/>
  </si>
  <si>
    <t>中条・補助対象外（食糧費・お茶以外）</t>
    <rPh sb="0" eb="2">
      <t>ナカジョウ</t>
    </rPh>
    <rPh sb="3" eb="5">
      <t>ホジョ</t>
    </rPh>
    <rPh sb="5" eb="7">
      <t>タイショウ</t>
    </rPh>
    <rPh sb="7" eb="8">
      <t>ガイ</t>
    </rPh>
    <rPh sb="9" eb="12">
      <t>ショクリョウヒ</t>
    </rPh>
    <rPh sb="14" eb="15">
      <t>チャ</t>
    </rPh>
    <rPh sb="15" eb="17">
      <t>イガイ</t>
    </rPh>
    <phoneticPr fontId="4"/>
  </si>
  <si>
    <t>中条・補助対象外（クイズ・ゲーム等景品）</t>
    <rPh sb="0" eb="2">
      <t>ナカジョウ</t>
    </rPh>
    <rPh sb="3" eb="5">
      <t>ホジョ</t>
    </rPh>
    <rPh sb="5" eb="7">
      <t>タイショウ</t>
    </rPh>
    <rPh sb="7" eb="8">
      <t>ガイ</t>
    </rPh>
    <rPh sb="16" eb="17">
      <t>ナド</t>
    </rPh>
    <rPh sb="17" eb="19">
      <t>ケイヒン</t>
    </rPh>
    <phoneticPr fontId="4"/>
  </si>
  <si>
    <t>中条・収入（参加費　個人@400）</t>
    <rPh sb="0" eb="2">
      <t>ナカジョウ</t>
    </rPh>
    <rPh sb="3" eb="5">
      <t>シュウニュウ</t>
    </rPh>
    <rPh sb="6" eb="9">
      <t>サンカヒ</t>
    </rPh>
    <rPh sb="10" eb="12">
      <t>コジン</t>
    </rPh>
    <phoneticPr fontId="4"/>
  </si>
  <si>
    <t>中条・その他</t>
    <rPh sb="0" eb="2">
      <t>ナカジョウ</t>
    </rPh>
    <rPh sb="5" eb="6">
      <t>タ</t>
    </rPh>
    <phoneticPr fontId="2"/>
  </si>
  <si>
    <t>【社会福祉協議会】</t>
    <rPh sb="1" eb="5">
      <t>シャカイフクシ</t>
    </rPh>
    <rPh sb="5" eb="8">
      <t>キョウギカイ</t>
    </rPh>
    <phoneticPr fontId="7"/>
  </si>
  <si>
    <t>社会福祉協議会</t>
    <rPh sb="0" eb="7">
      <t>シャカイフクシキョウギカイ</t>
    </rPh>
    <phoneticPr fontId="9"/>
  </si>
  <si>
    <t xml:space="preserve">社協役員・福推会長合同会議・新旧役員引継会  </t>
    <phoneticPr fontId="5"/>
  </si>
  <si>
    <t>福祉推進委員・社協役員研修会</t>
    <phoneticPr fontId="5"/>
  </si>
  <si>
    <t>芹田ふれあい福祉大会</t>
    <rPh sb="0" eb="2">
      <t>セリタ</t>
    </rPh>
    <rPh sb="6" eb="8">
      <t>フクシ</t>
    </rPh>
    <rPh sb="8" eb="10">
      <t>タイカイ</t>
    </rPh>
    <phoneticPr fontId="4"/>
  </si>
  <si>
    <t>介護者の集い</t>
    <rPh sb="0" eb="3">
      <t>カイゴシャ</t>
    </rPh>
    <rPh sb="4" eb="5">
      <t>ツド</t>
    </rPh>
    <phoneticPr fontId="4"/>
  </si>
  <si>
    <t>大人の地域デビュー促進事業</t>
    <rPh sb="0" eb="2">
      <t>オトナ</t>
    </rPh>
    <rPh sb="3" eb="5">
      <t>チイキ</t>
    </rPh>
    <rPh sb="9" eb="11">
      <t>ソクシン</t>
    </rPh>
    <rPh sb="11" eb="13">
      <t>ジギョウ</t>
    </rPh>
    <phoneticPr fontId="4"/>
  </si>
  <si>
    <t>きぼうの旅</t>
    <rPh sb="4" eb="5">
      <t>タビ</t>
    </rPh>
    <phoneticPr fontId="4"/>
  </si>
  <si>
    <t>社会を明るくする運動住民大会</t>
    <rPh sb="0" eb="2">
      <t>シャカイ</t>
    </rPh>
    <rPh sb="3" eb="4">
      <t>アカ</t>
    </rPh>
    <rPh sb="8" eb="10">
      <t>ウンドウ</t>
    </rPh>
    <rPh sb="10" eb="14">
      <t>ジュウミンタイカイ</t>
    </rPh>
    <phoneticPr fontId="4"/>
  </si>
  <si>
    <t>身体障害者協会とのスポーツ交流会</t>
    <rPh sb="0" eb="2">
      <t>カラダ</t>
    </rPh>
    <rPh sb="2" eb="5">
      <t>ショウガイシャ</t>
    </rPh>
    <rPh sb="5" eb="7">
      <t>キョウカイ</t>
    </rPh>
    <rPh sb="13" eb="16">
      <t>コウリュウカイ</t>
    </rPh>
    <phoneticPr fontId="4"/>
  </si>
  <si>
    <t>サロン事業（子育て・お茶のみ）</t>
    <rPh sb="3" eb="5">
      <t>ジギョウ</t>
    </rPh>
    <rPh sb="6" eb="8">
      <t>コソダ</t>
    </rPh>
    <rPh sb="11" eb="12">
      <t>チャ</t>
    </rPh>
    <phoneticPr fontId="4"/>
  </si>
  <si>
    <t>子育て・子育ち支援事業（だっこっこ・子育て講座）</t>
    <rPh sb="0" eb="2">
      <t>コソダ</t>
    </rPh>
    <rPh sb="4" eb="6">
      <t>コソダ</t>
    </rPh>
    <rPh sb="7" eb="11">
      <t>シエンジギョウ</t>
    </rPh>
    <rPh sb="18" eb="20">
      <t>コソダ</t>
    </rPh>
    <rPh sb="21" eb="23">
      <t>コウザ</t>
    </rPh>
    <phoneticPr fontId="4"/>
  </si>
  <si>
    <t>地域独自課題対応事業（ﾎﾞﾗﾝﾃｨｱ・世代交流・健康）</t>
    <rPh sb="0" eb="2">
      <t>チイキ</t>
    </rPh>
    <rPh sb="2" eb="4">
      <t>ドクジ</t>
    </rPh>
    <rPh sb="4" eb="6">
      <t>カダイ</t>
    </rPh>
    <rPh sb="6" eb="10">
      <t>タイオウジギョウ</t>
    </rPh>
    <rPh sb="19" eb="21">
      <t>セダイ</t>
    </rPh>
    <rPh sb="21" eb="23">
      <t>コウリュウ</t>
    </rPh>
    <rPh sb="24" eb="26">
      <t>ケンコウ</t>
    </rPh>
    <phoneticPr fontId="4"/>
  </si>
  <si>
    <t>総合事業対応（はつらつ体操・多文化交流）</t>
    <rPh sb="0" eb="2">
      <t>ソウゴウ</t>
    </rPh>
    <rPh sb="2" eb="6">
      <t>ジギョウタイオウ</t>
    </rPh>
    <rPh sb="11" eb="13">
      <t>タイソウ</t>
    </rPh>
    <rPh sb="14" eb="17">
      <t>タブンカ</t>
    </rPh>
    <rPh sb="17" eb="19">
      <t>コウリュウ</t>
    </rPh>
    <phoneticPr fontId="20"/>
  </si>
  <si>
    <t>その他活動費</t>
    <rPh sb="2" eb="3">
      <t>タ</t>
    </rPh>
    <rPh sb="3" eb="6">
      <t>カツドウヒ</t>
    </rPh>
    <phoneticPr fontId="5"/>
  </si>
  <si>
    <t>地域福祉活動計画作成費</t>
    <rPh sb="0" eb="2">
      <t>チイキ</t>
    </rPh>
    <rPh sb="4" eb="6">
      <t>カツドウ</t>
    </rPh>
    <rPh sb="6" eb="8">
      <t>ケイカク</t>
    </rPh>
    <rPh sb="8" eb="11">
      <t>サクセイヒ</t>
    </rPh>
    <phoneticPr fontId="5"/>
  </si>
  <si>
    <t>お菓子・お茶代</t>
    <rPh sb="1" eb="3">
      <t>カシ</t>
    </rPh>
    <rPh sb="5" eb="7">
      <t>チャダイ</t>
    </rPh>
    <phoneticPr fontId="5"/>
  </si>
  <si>
    <t>委員長
サインまたは㊞</t>
    <rPh sb="0" eb="3">
      <t>イインチョウ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</si>
</sst>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月&quot;"/>
    <numFmt numFmtId="177" formatCode="000"/>
    <numFmt numFmtId="178" formatCode="00"/>
    <numFmt numFmtId="179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color theme="1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sz val="26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b/>
      <sz val="20"/>
      <color theme="1"/>
      <name val="UD デジタル 教科書体 NK"/>
      <family val="1"/>
      <charset val="128"/>
    </font>
    <font>
      <i/>
      <sz val="24"/>
      <color indexed="60"/>
      <name val="ＭＳ ゴシック"/>
      <family val="3"/>
      <charset val="128"/>
    </font>
    <font>
      <b/>
      <sz val="20"/>
      <color rgb="FFFF0000"/>
      <name val="UD デジタル 教科書体 NK"/>
      <family val="1"/>
      <charset val="128"/>
    </font>
    <font>
      <b/>
      <sz val="16"/>
      <color theme="1" tint="0.34998626667073579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0"/>
      </top>
      <bottom style="medium">
        <color indexed="64"/>
      </bottom>
      <diagonal/>
    </border>
    <border>
      <left/>
      <right/>
      <top style="hair">
        <color indexed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0"/>
      </bottom>
      <diagonal/>
    </border>
    <border>
      <left style="thin">
        <color indexed="64"/>
      </left>
      <right/>
      <top style="thin">
        <color indexed="64"/>
      </top>
      <bottom style="hair">
        <color indexed="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0"/>
      </top>
      <bottom style="thin">
        <color indexed="64"/>
      </bottom>
      <diagonal/>
    </border>
    <border>
      <left/>
      <right/>
      <top style="hair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0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/>
  </cellStyleXfs>
  <cellXfs count="103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179" fontId="17" fillId="0" borderId="28" xfId="3" applyNumberFormat="1" applyFont="1" applyFill="1" applyBorder="1">
      <alignment vertical="center"/>
    </xf>
    <xf numFmtId="179" fontId="18" fillId="0" borderId="14" xfId="3" applyNumberFormat="1" applyFont="1" applyFill="1" applyBorder="1">
      <alignment vertical="center"/>
    </xf>
    <xf numFmtId="0" fontId="14" fillId="2" borderId="3" xfId="2" applyFont="1" applyFill="1" applyBorder="1" applyAlignment="1">
      <alignment vertical="top" wrapText="1" shrinkToFit="1"/>
    </xf>
    <xf numFmtId="176" fontId="14" fillId="2" borderId="3" xfId="2" applyNumberFormat="1" applyFont="1" applyFill="1" applyBorder="1" applyAlignment="1">
      <alignment wrapText="1" shrinkToFit="1"/>
    </xf>
    <xf numFmtId="0" fontId="14" fillId="2" borderId="39" xfId="2" applyFont="1" applyFill="1" applyBorder="1" applyAlignment="1">
      <alignment horizontal="center" vertical="center" wrapText="1" shrinkToFit="1"/>
    </xf>
    <xf numFmtId="0" fontId="14" fillId="2" borderId="38" xfId="2" applyFont="1" applyFill="1" applyBorder="1" applyAlignment="1">
      <alignment horizontal="center" vertical="center" wrapText="1" shrinkToFit="1"/>
    </xf>
    <xf numFmtId="176" fontId="14" fillId="2" borderId="38" xfId="2" applyNumberFormat="1" applyFont="1" applyFill="1" applyBorder="1" applyAlignment="1">
      <alignment horizontal="center" vertical="center" wrapText="1" shrinkToFit="1"/>
    </xf>
    <xf numFmtId="177" fontId="17" fillId="2" borderId="9" xfId="3" applyNumberFormat="1" applyFont="1" applyFill="1" applyBorder="1">
      <alignment vertical="center"/>
    </xf>
    <xf numFmtId="0" fontId="17" fillId="2" borderId="10" xfId="3" applyFont="1" applyFill="1" applyBorder="1">
      <alignment vertical="center"/>
    </xf>
    <xf numFmtId="178" fontId="17" fillId="2" borderId="10" xfId="3" applyNumberFormat="1" applyFont="1" applyFill="1" applyBorder="1">
      <alignment vertical="center"/>
    </xf>
    <xf numFmtId="0" fontId="17" fillId="2" borderId="24" xfId="3" applyFont="1" applyFill="1" applyBorder="1" applyAlignment="1">
      <alignment horizontal="right" vertical="center"/>
    </xf>
    <xf numFmtId="179" fontId="17" fillId="2" borderId="6" xfId="3" applyNumberFormat="1" applyFont="1" applyFill="1" applyBorder="1">
      <alignment vertical="center"/>
    </xf>
    <xf numFmtId="176" fontId="18" fillId="2" borderId="41" xfId="3" applyNumberFormat="1" applyFont="1" applyFill="1" applyBorder="1">
      <alignment vertical="center"/>
    </xf>
    <xf numFmtId="177" fontId="18" fillId="2" borderId="12" xfId="3" applyNumberFormat="1" applyFont="1" applyFill="1" applyBorder="1">
      <alignment vertical="center"/>
    </xf>
    <xf numFmtId="0" fontId="18" fillId="2" borderId="0" xfId="3" applyFont="1" applyFill="1" applyBorder="1">
      <alignment vertical="center"/>
    </xf>
    <xf numFmtId="178" fontId="17" fillId="2" borderId="25" xfId="3" applyNumberFormat="1" applyFont="1" applyFill="1" applyBorder="1">
      <alignment vertical="center"/>
    </xf>
    <xf numFmtId="0" fontId="17" fillId="2" borderId="26" xfId="3" applyFont="1" applyFill="1" applyBorder="1">
      <alignment vertical="center"/>
    </xf>
    <xf numFmtId="178" fontId="17" fillId="2" borderId="27" xfId="3" applyNumberFormat="1" applyFont="1" applyFill="1" applyBorder="1">
      <alignment vertical="center"/>
    </xf>
    <xf numFmtId="0" fontId="17" fillId="2" borderId="27" xfId="3" applyFont="1" applyFill="1" applyBorder="1">
      <alignment vertical="center"/>
    </xf>
    <xf numFmtId="179" fontId="17" fillId="2" borderId="28" xfId="3" applyNumberFormat="1" applyFont="1" applyFill="1" applyBorder="1">
      <alignment vertical="center"/>
    </xf>
    <xf numFmtId="176" fontId="18" fillId="2" borderId="29" xfId="3" applyNumberFormat="1" applyFont="1" applyFill="1" applyBorder="1">
      <alignment vertical="center"/>
    </xf>
    <xf numFmtId="178" fontId="18" fillId="2" borderId="15" xfId="3" applyNumberFormat="1" applyFont="1" applyFill="1" applyBorder="1">
      <alignment vertical="center"/>
    </xf>
    <xf numFmtId="0" fontId="18" fillId="2" borderId="16" xfId="3" applyFont="1" applyFill="1" applyBorder="1">
      <alignment vertical="center"/>
    </xf>
    <xf numFmtId="178" fontId="18" fillId="2" borderId="14" xfId="3" applyNumberFormat="1" applyFont="1" applyFill="1" applyBorder="1">
      <alignment vertical="center"/>
    </xf>
    <xf numFmtId="0" fontId="18" fillId="2" borderId="13" xfId="3" applyFont="1" applyFill="1" applyBorder="1">
      <alignment vertical="center"/>
    </xf>
    <xf numFmtId="179" fontId="18" fillId="2" borderId="14" xfId="3" applyNumberFormat="1" applyFont="1" applyFill="1" applyBorder="1">
      <alignment vertical="center"/>
    </xf>
    <xf numFmtId="179" fontId="18" fillId="2" borderId="14" xfId="3" applyNumberFormat="1" applyFont="1" applyFill="1" applyBorder="1" applyProtection="1">
      <alignment vertical="center"/>
      <protection locked="0"/>
    </xf>
    <xf numFmtId="179" fontId="17" fillId="2" borderId="14" xfId="3" applyNumberFormat="1" applyFont="1" applyFill="1" applyBorder="1">
      <alignment vertical="center"/>
    </xf>
    <xf numFmtId="176" fontId="18" fillId="2" borderId="30" xfId="3" applyNumberFormat="1" applyFont="1" applyFill="1" applyBorder="1">
      <alignment vertical="center"/>
    </xf>
    <xf numFmtId="178" fontId="18" fillId="2" borderId="31" xfId="3" applyNumberFormat="1" applyFont="1" applyFill="1" applyBorder="1">
      <alignment vertical="center"/>
    </xf>
    <xf numFmtId="0" fontId="18" fillId="2" borderId="32" xfId="3" applyFont="1" applyFill="1" applyBorder="1">
      <alignment vertical="center"/>
    </xf>
    <xf numFmtId="178" fontId="18" fillId="2" borderId="33" xfId="3" applyNumberFormat="1" applyFont="1" applyFill="1" applyBorder="1">
      <alignment vertical="center"/>
    </xf>
    <xf numFmtId="0" fontId="18" fillId="2" borderId="34" xfId="3" applyFont="1" applyFill="1" applyBorder="1">
      <alignment vertical="center"/>
    </xf>
    <xf numFmtId="179" fontId="18" fillId="2" borderId="33" xfId="3" applyNumberFormat="1" applyFont="1" applyFill="1" applyBorder="1">
      <alignment vertical="center"/>
    </xf>
    <xf numFmtId="179" fontId="17" fillId="2" borderId="33" xfId="3" applyNumberFormat="1" applyFont="1" applyFill="1" applyBorder="1">
      <alignment vertical="center"/>
    </xf>
    <xf numFmtId="178" fontId="17" fillId="2" borderId="35" xfId="3" applyNumberFormat="1" applyFont="1" applyFill="1" applyBorder="1">
      <alignment vertical="center"/>
    </xf>
    <xf numFmtId="0" fontId="17" fillId="2" borderId="36" xfId="3" applyFont="1" applyFill="1" applyBorder="1">
      <alignment vertical="center"/>
    </xf>
    <xf numFmtId="178" fontId="17" fillId="2" borderId="36" xfId="3" applyNumberFormat="1" applyFont="1" applyFill="1" applyBorder="1">
      <alignment vertical="center"/>
    </xf>
    <xf numFmtId="179" fontId="17" fillId="2" borderId="35" xfId="3" applyNumberFormat="1" applyFont="1" applyFill="1" applyBorder="1">
      <alignment vertical="center"/>
    </xf>
    <xf numFmtId="177" fontId="17" fillId="2" borderId="12" xfId="3" applyNumberFormat="1" applyFont="1" applyFill="1" applyBorder="1">
      <alignment vertical="center"/>
    </xf>
    <xf numFmtId="0" fontId="17" fillId="2" borderId="0" xfId="3" applyFont="1" applyFill="1" applyBorder="1">
      <alignment vertical="center"/>
    </xf>
    <xf numFmtId="178" fontId="17" fillId="2" borderId="26" xfId="3" applyNumberFormat="1" applyFont="1" applyFill="1" applyBorder="1">
      <alignment vertical="center"/>
    </xf>
    <xf numFmtId="179" fontId="17" fillId="2" borderId="25" xfId="3" applyNumberFormat="1" applyFont="1" applyFill="1" applyBorder="1">
      <alignment vertical="center"/>
    </xf>
    <xf numFmtId="176" fontId="18" fillId="2" borderId="11" xfId="3" applyNumberFormat="1" applyFont="1" applyFill="1" applyBorder="1">
      <alignment vertical="center"/>
    </xf>
    <xf numFmtId="177" fontId="18" fillId="2" borderId="17" xfId="3" applyNumberFormat="1" applyFont="1" applyFill="1" applyBorder="1">
      <alignment vertical="center"/>
    </xf>
    <xf numFmtId="0" fontId="18" fillId="2" borderId="18" xfId="3" applyFont="1" applyFill="1" applyBorder="1">
      <alignment vertical="center"/>
    </xf>
    <xf numFmtId="178" fontId="18" fillId="2" borderId="8" xfId="3" applyNumberFormat="1" applyFont="1" applyFill="1" applyBorder="1">
      <alignment vertical="center"/>
    </xf>
    <xf numFmtId="178" fontId="18" fillId="2" borderId="19" xfId="3" applyNumberFormat="1" applyFont="1" applyFill="1" applyBorder="1">
      <alignment vertical="center"/>
    </xf>
    <xf numFmtId="0" fontId="18" fillId="2" borderId="20" xfId="3" applyFont="1" applyFill="1" applyBorder="1">
      <alignment vertical="center"/>
    </xf>
    <xf numFmtId="179" fontId="18" fillId="2" borderId="19" xfId="3" applyNumberFormat="1" applyFont="1" applyFill="1" applyBorder="1">
      <alignment vertical="center"/>
    </xf>
    <xf numFmtId="179" fontId="18" fillId="2" borderId="19" xfId="3" applyNumberFormat="1" applyFont="1" applyFill="1" applyBorder="1" applyProtection="1">
      <alignment vertical="center"/>
      <protection locked="0"/>
    </xf>
    <xf numFmtId="179" fontId="18" fillId="2" borderId="42" xfId="3" applyNumberFormat="1" applyFont="1" applyFill="1" applyBorder="1">
      <alignment vertical="center"/>
    </xf>
    <xf numFmtId="176" fontId="18" fillId="2" borderId="42" xfId="3" applyNumberFormat="1" applyFont="1" applyFill="1" applyBorder="1">
      <alignment vertical="center"/>
    </xf>
    <xf numFmtId="179" fontId="18" fillId="0" borderId="14" xfId="3" applyNumberFormat="1" applyFont="1" applyFill="1" applyBorder="1" applyProtection="1">
      <alignment vertical="center"/>
      <protection locked="0"/>
    </xf>
    <xf numFmtId="179" fontId="18" fillId="0" borderId="33" xfId="3" applyNumberFormat="1" applyFont="1" applyFill="1" applyBorder="1" applyProtection="1">
      <alignment vertical="center"/>
      <protection locked="0"/>
    </xf>
    <xf numFmtId="179" fontId="18" fillId="0" borderId="35" xfId="3" applyNumberFormat="1" applyFont="1" applyFill="1" applyBorder="1" applyProtection="1">
      <alignment vertical="center"/>
      <protection locked="0"/>
    </xf>
    <xf numFmtId="176" fontId="18" fillId="0" borderId="30" xfId="3" applyNumberFormat="1" applyFont="1" applyFill="1" applyBorder="1">
      <alignment vertical="center"/>
    </xf>
    <xf numFmtId="176" fontId="18" fillId="0" borderId="22" xfId="3" applyNumberFormat="1" applyFont="1" applyFill="1" applyBorder="1">
      <alignment vertical="center"/>
    </xf>
    <xf numFmtId="176" fontId="18" fillId="0" borderId="23" xfId="3" applyNumberFormat="1" applyFont="1" applyFill="1" applyBorder="1">
      <alignment vertical="center"/>
    </xf>
    <xf numFmtId="0" fontId="18" fillId="0" borderId="45" xfId="3" applyFont="1" applyFill="1" applyBorder="1" applyAlignment="1" applyProtection="1">
      <alignment horizontal="left" vertical="center"/>
      <protection locked="0"/>
    </xf>
    <xf numFmtId="0" fontId="18" fillId="0" borderId="46" xfId="3" applyFont="1" applyFill="1" applyBorder="1" applyAlignment="1" applyProtection="1">
      <alignment horizontal="left" vertical="center"/>
      <protection locked="0"/>
    </xf>
    <xf numFmtId="176" fontId="18" fillId="0" borderId="23" xfId="3" applyNumberFormat="1" applyFont="1" applyFill="1" applyBorder="1" applyAlignment="1">
      <alignment horizontal="center" vertical="center"/>
    </xf>
    <xf numFmtId="179" fontId="17" fillId="0" borderId="35" xfId="3" applyNumberFormat="1" applyFont="1" applyFill="1" applyBorder="1" applyProtection="1">
      <alignment vertical="center"/>
      <protection locked="0"/>
    </xf>
    <xf numFmtId="0" fontId="12" fillId="0" borderId="18" xfId="0" applyFont="1" applyBorder="1" applyAlignment="1">
      <alignment vertical="center"/>
    </xf>
    <xf numFmtId="176" fontId="18" fillId="0" borderId="42" xfId="3" applyNumberFormat="1" applyFont="1" applyFill="1" applyBorder="1">
      <alignment vertical="center"/>
    </xf>
    <xf numFmtId="179" fontId="18" fillId="0" borderId="19" xfId="3" applyNumberFormat="1" applyFont="1" applyFill="1" applyBorder="1" applyProtection="1">
      <alignment vertical="center"/>
      <protection locked="0"/>
    </xf>
    <xf numFmtId="0" fontId="18" fillId="2" borderId="47" xfId="3" applyFont="1" applyFill="1" applyBorder="1">
      <alignment vertical="center"/>
    </xf>
    <xf numFmtId="179" fontId="18" fillId="2" borderId="14" xfId="1" applyNumberFormat="1" applyFont="1" applyFill="1" applyBorder="1">
      <alignment vertical="center"/>
    </xf>
    <xf numFmtId="0" fontId="18" fillId="2" borderId="45" xfId="3" applyFont="1" applyFill="1" applyBorder="1" applyAlignment="1" applyProtection="1">
      <alignment horizontal="left" vertical="center"/>
      <protection locked="0"/>
    </xf>
    <xf numFmtId="0" fontId="18" fillId="2" borderId="46" xfId="3" applyFont="1" applyFill="1" applyBorder="1" applyAlignment="1" applyProtection="1">
      <alignment horizontal="left" vertical="center"/>
      <protection locked="0"/>
    </xf>
    <xf numFmtId="0" fontId="18" fillId="2" borderId="8" xfId="3" applyFont="1" applyFill="1" applyBorder="1" applyAlignment="1" applyProtection="1">
      <alignment horizontal="left" vertical="center"/>
      <protection locked="0"/>
    </xf>
    <xf numFmtId="0" fontId="18" fillId="2" borderId="21" xfId="3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45" xfId="3" applyFont="1" applyFill="1" applyBorder="1" applyAlignment="1" applyProtection="1">
      <alignment horizontal="left" vertical="center"/>
      <protection locked="0"/>
    </xf>
    <xf numFmtId="0" fontId="18" fillId="0" borderId="46" xfId="3" applyFont="1" applyFill="1" applyBorder="1" applyAlignment="1" applyProtection="1">
      <alignment horizontal="left" vertical="center"/>
      <protection locked="0"/>
    </xf>
    <xf numFmtId="0" fontId="17" fillId="2" borderId="45" xfId="3" applyFont="1" applyFill="1" applyBorder="1" applyAlignment="1" applyProtection="1">
      <alignment horizontal="left" vertical="center"/>
      <protection locked="0"/>
    </xf>
    <xf numFmtId="0" fontId="17" fillId="2" borderId="46" xfId="3" applyFont="1" applyFill="1" applyBorder="1" applyAlignment="1" applyProtection="1">
      <alignment horizontal="left" vertical="center"/>
      <protection locked="0"/>
    </xf>
    <xf numFmtId="0" fontId="17" fillId="2" borderId="43" xfId="3" applyFont="1" applyFill="1" applyBorder="1" applyAlignment="1" applyProtection="1">
      <alignment horizontal="left" vertical="center"/>
      <protection locked="0"/>
    </xf>
    <xf numFmtId="0" fontId="17" fillId="2" borderId="44" xfId="3" applyFont="1" applyFill="1" applyBorder="1" applyAlignment="1" applyProtection="1">
      <alignment horizontal="left" vertical="center"/>
      <protection locked="0"/>
    </xf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0" fontId="15" fillId="2" borderId="3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 shrinkToFit="1"/>
    </xf>
    <xf numFmtId="0" fontId="14" fillId="2" borderId="38" xfId="2" applyFont="1" applyFill="1" applyBorder="1" applyAlignment="1">
      <alignment horizontal="center" vertical="center" wrapText="1" shrinkToFit="1"/>
    </xf>
    <xf numFmtId="0" fontId="14" fillId="2" borderId="4" xfId="2" applyFont="1" applyFill="1" applyBorder="1" applyAlignment="1">
      <alignment horizontal="center" vertical="center" shrinkToFit="1"/>
    </xf>
    <xf numFmtId="0" fontId="14" fillId="2" borderId="5" xfId="2" applyFont="1" applyFill="1" applyBorder="1" applyAlignment="1">
      <alignment horizontal="center" vertical="center" shrinkToFit="1"/>
    </xf>
    <xf numFmtId="0" fontId="15" fillId="2" borderId="6" xfId="2" applyFont="1" applyFill="1" applyBorder="1" applyAlignment="1">
      <alignment horizontal="center" vertical="center" shrinkToFit="1"/>
    </xf>
    <xf numFmtId="0" fontId="15" fillId="2" borderId="15" xfId="2" applyFont="1" applyFill="1" applyBorder="1" applyAlignment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8" fillId="0" borderId="21" xfId="3" applyFont="1" applyFill="1" applyBorder="1" applyAlignment="1" applyProtection="1">
      <alignment horizontal="left" vertical="center"/>
      <protection locked="0"/>
    </xf>
    <xf numFmtId="178" fontId="18" fillId="2" borderId="0" xfId="3" applyNumberFormat="1" applyFont="1" applyFill="1" applyBorder="1" applyAlignment="1">
      <alignment horizontal="left" vertical="center"/>
    </xf>
    <xf numFmtId="178" fontId="18" fillId="2" borderId="16" xfId="3" applyNumberFormat="1" applyFont="1" applyFill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EFC2CD72-594B-4530-9766-2E8A481AA13E}"/>
    <cellStyle name="標準 2 2" xfId="4" xr:uid="{C788D416-F908-43B5-B2CC-5E45F7CDABFD}"/>
    <cellStyle name="標準 5" xfId="3" xr:uid="{84730E25-D7E5-4A13-8E09-5E4BF46FE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791892F-6CAE-440D-B160-150111394F55}"/>
            </a:ext>
          </a:extLst>
        </xdr:cNvPr>
        <xdr:cNvSpPr/>
      </xdr:nvSpPr>
      <xdr:spPr>
        <a:xfrm>
          <a:off x="13432971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CBC0B0-A1E8-457A-8C76-E1E7E33C7716}"/>
            </a:ext>
          </a:extLst>
        </xdr:cNvPr>
        <xdr:cNvSpPr txBox="1"/>
      </xdr:nvSpPr>
      <xdr:spPr>
        <a:xfrm>
          <a:off x="13705116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E72D6FD-B4E0-4145-A945-C1F759FA2B39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56FAB93-31CA-488C-A842-02C6C86CD5F3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EBB60E-BFE1-4670-94C2-DA1024F25582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C2A370E-1FE8-41BA-9FD7-33DD430400B2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5DE46C6-3892-4C85-BCF5-BAFD8FBC452A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24939C-22E2-4B68-92A2-C3EF9B0DE55A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449787-CB1B-485F-B9B5-F76E66CFDDDD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63BB64F-6E64-41C3-B01A-FFC86E079ECD}"/>
            </a:ext>
          </a:extLst>
        </xdr:cNvPr>
        <xdr:cNvSpPr/>
      </xdr:nvSpPr>
      <xdr:spPr>
        <a:xfrm>
          <a:off x="134122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50A28-E1E7-4D32-9C98-88FBA84E1881}"/>
            </a:ext>
          </a:extLst>
        </xdr:cNvPr>
        <xdr:cNvSpPr txBox="1"/>
      </xdr:nvSpPr>
      <xdr:spPr>
        <a:xfrm>
          <a:off x="136844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717127B9-598D-4F78-9EF3-4DC8725EEAEB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ED7EEA-E47A-4AED-9F17-A285CED8A7AD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0E01F3-3CB3-4CF9-AE1A-377C08AEE0B9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E32D22E3-1222-4152-8C0F-192D7CDD73DF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E324C-12A9-4C08-8D1D-380E92BBB8F7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404E157E-212C-453E-BE2B-A8F4E3357E3C}"/>
            </a:ext>
          </a:extLst>
        </xdr:cNvPr>
        <xdr:cNvSpPr/>
      </xdr:nvSpPr>
      <xdr:spPr>
        <a:xfrm>
          <a:off x="1475340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5AE9A1-1FCD-4AA3-9680-7BC06FEEF2EF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1F839E-D39B-48BA-BEB4-CB155AC317F8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7B8E827C-4B2A-4916-9E50-F70834A61712}"/>
            </a:ext>
          </a:extLst>
        </xdr:cNvPr>
        <xdr:cNvSpPr/>
      </xdr:nvSpPr>
      <xdr:spPr>
        <a:xfrm>
          <a:off x="1475340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E0D8A5-6C9A-4D61-82D3-BF2F81609329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CE2B8409-BF07-4F84-ABC9-C82B40E251D0}"/>
            </a:ext>
          </a:extLst>
        </xdr:cNvPr>
        <xdr:cNvSpPr/>
      </xdr:nvSpPr>
      <xdr:spPr>
        <a:xfrm>
          <a:off x="1424286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A04CB0-0DFC-4DB3-B093-FD05FF7B7A7F}"/>
            </a:ext>
          </a:extLst>
        </xdr:cNvPr>
        <xdr:cNvSpPr txBox="1"/>
      </xdr:nvSpPr>
      <xdr:spPr>
        <a:xfrm>
          <a:off x="1451501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4EA86C8-E119-430D-941C-51CC706AFECD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C33C59E-16A4-49FA-9893-D9BD31D3632B}"/>
            </a:ext>
          </a:extLst>
        </xdr:cNvPr>
        <xdr:cNvSpPr/>
      </xdr:nvSpPr>
      <xdr:spPr>
        <a:xfrm>
          <a:off x="155077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CE5EC9-A83C-4691-A85D-A05E290DF08C}"/>
            </a:ext>
          </a:extLst>
        </xdr:cNvPr>
        <xdr:cNvSpPr txBox="1"/>
      </xdr:nvSpPr>
      <xdr:spPr>
        <a:xfrm>
          <a:off x="157799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130628</xdr:colOff>
      <xdr:row>0</xdr:row>
      <xdr:rowOff>87086</xdr:rowOff>
    </xdr:from>
    <xdr:to>
      <xdr:col>12</xdr:col>
      <xdr:colOff>391886</xdr:colOff>
      <xdr:row>0</xdr:row>
      <xdr:rowOff>489858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2D228956-C307-4B51-8B3E-1184AB60D5D4}"/>
            </a:ext>
          </a:extLst>
        </xdr:cNvPr>
        <xdr:cNvSpPr/>
      </xdr:nvSpPr>
      <xdr:spPr>
        <a:xfrm>
          <a:off x="15507788" y="87086"/>
          <a:ext cx="261258" cy="40277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018087-2E41-4E13-ADE6-1C64AE8D392D}"/>
            </a:ext>
          </a:extLst>
        </xdr:cNvPr>
        <xdr:cNvSpPr txBox="1"/>
      </xdr:nvSpPr>
      <xdr:spPr>
        <a:xfrm>
          <a:off x="1577993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  <xdr:twoCellAnchor>
    <xdr:from>
      <xdr:col>12</xdr:col>
      <xdr:colOff>402773</xdr:colOff>
      <xdr:row>0</xdr:row>
      <xdr:rowOff>43543</xdr:rowOff>
    </xdr:from>
    <xdr:to>
      <xdr:col>12</xdr:col>
      <xdr:colOff>762000</xdr:colOff>
      <xdr:row>1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50F896-EF50-4190-ADF6-D09C2DB30421}"/>
            </a:ext>
          </a:extLst>
        </xdr:cNvPr>
        <xdr:cNvSpPr txBox="1"/>
      </xdr:nvSpPr>
      <xdr:spPr>
        <a:xfrm>
          <a:off x="15025553" y="43543"/>
          <a:ext cx="359227" cy="794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 b="1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必須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BD87-397D-4F1D-8B2F-7CB0EFCA00AB}">
  <sheetPr>
    <pageSetUpPr fitToPage="1"/>
  </sheetPr>
  <dimension ref="A1:M19"/>
  <sheetViews>
    <sheetView showGridLines="0" tabSelected="1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28.8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77" t="s">
        <v>24</v>
      </c>
      <c r="B2" s="77"/>
      <c r="C2" s="77"/>
      <c r="I2" s="80"/>
      <c r="J2" s="80"/>
      <c r="K2" s="80"/>
      <c r="L2" s="80"/>
      <c r="M2" s="2" t="s">
        <v>105</v>
      </c>
    </row>
    <row r="3" spans="1:13" ht="16.2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>
        <v>20501</v>
      </c>
      <c r="B5" s="12" t="s">
        <v>5</v>
      </c>
      <c r="C5" s="13"/>
      <c r="D5" s="12"/>
      <c r="E5" s="13"/>
      <c r="F5" s="14" t="s">
        <v>6</v>
      </c>
      <c r="G5" s="15">
        <f>SUM(G6+G13)</f>
        <v>312000</v>
      </c>
      <c r="H5" s="15">
        <f>SUM(H6:H13)</f>
        <v>84500</v>
      </c>
      <c r="I5" s="15">
        <f>SUM(I6+I10+I11+I12+I13)</f>
        <v>0</v>
      </c>
      <c r="J5" s="15">
        <f>SUM(J6+J10+J11+J12+J13)</f>
        <v>84500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168000</v>
      </c>
      <c r="H6" s="23">
        <v>0</v>
      </c>
      <c r="I6" s="23">
        <f>SUM(I7:I9)</f>
        <v>0</v>
      </c>
      <c r="J6" s="23">
        <f>SUM(J7:J9)</f>
        <v>0</v>
      </c>
      <c r="K6" s="24"/>
      <c r="L6" s="72"/>
      <c r="M6" s="73"/>
    </row>
    <row r="7" spans="1:13" s="3" customFormat="1" ht="37.799999999999997" customHeight="1" x14ac:dyDescent="0.45">
      <c r="A7" s="17"/>
      <c r="B7" s="18"/>
      <c r="C7" s="25"/>
      <c r="D7" s="26"/>
      <c r="E7" s="27">
        <v>1</v>
      </c>
      <c r="F7" s="28" t="s">
        <v>8</v>
      </c>
      <c r="G7" s="29"/>
      <c r="H7" s="29">
        <v>0</v>
      </c>
      <c r="I7" s="57"/>
      <c r="J7" s="31">
        <f t="shared" ref="J7:J19" si="0">SUM(H7+I7)</f>
        <v>0</v>
      </c>
      <c r="K7" s="60"/>
      <c r="L7" s="81"/>
      <c r="M7" s="82"/>
    </row>
    <row r="8" spans="1:13" s="3" customFormat="1" ht="37.799999999999997" customHeight="1" x14ac:dyDescent="0.45">
      <c r="A8" s="17"/>
      <c r="B8" s="18"/>
      <c r="C8" s="25"/>
      <c r="D8" s="18"/>
      <c r="E8" s="27">
        <v>2</v>
      </c>
      <c r="F8" s="28" t="s">
        <v>9</v>
      </c>
      <c r="G8" s="29"/>
      <c r="H8" s="29">
        <v>0</v>
      </c>
      <c r="I8" s="57"/>
      <c r="J8" s="31">
        <f t="shared" si="0"/>
        <v>0</v>
      </c>
      <c r="K8" s="60"/>
      <c r="L8" s="81"/>
      <c r="M8" s="82"/>
    </row>
    <row r="9" spans="1:13" s="3" customFormat="1" ht="37.799999999999997" customHeight="1" x14ac:dyDescent="0.45">
      <c r="A9" s="17"/>
      <c r="B9" s="18"/>
      <c r="C9" s="33"/>
      <c r="D9" s="34"/>
      <c r="E9" s="35">
        <v>3</v>
      </c>
      <c r="F9" s="36" t="s">
        <v>10</v>
      </c>
      <c r="G9" s="37"/>
      <c r="H9" s="37">
        <v>0</v>
      </c>
      <c r="I9" s="58"/>
      <c r="J9" s="38">
        <f t="shared" si="0"/>
        <v>0</v>
      </c>
      <c r="K9" s="61"/>
      <c r="L9" s="81"/>
      <c r="M9" s="82"/>
    </row>
    <row r="10" spans="1:13" s="3" customFormat="1" ht="37.799999999999997" customHeight="1" x14ac:dyDescent="0.45">
      <c r="A10" s="17"/>
      <c r="B10" s="18"/>
      <c r="C10" s="39">
        <v>3</v>
      </c>
      <c r="D10" s="40" t="s">
        <v>11</v>
      </c>
      <c r="E10" s="41"/>
      <c r="F10" s="40"/>
      <c r="G10" s="42">
        <v>0</v>
      </c>
      <c r="H10" s="42">
        <v>0</v>
      </c>
      <c r="I10" s="59"/>
      <c r="J10" s="42">
        <f t="shared" si="0"/>
        <v>0</v>
      </c>
      <c r="K10" s="62"/>
      <c r="L10" s="81"/>
      <c r="M10" s="82"/>
    </row>
    <row r="11" spans="1:13" s="3" customFormat="1" ht="37.799999999999997" customHeight="1" x14ac:dyDescent="0.45">
      <c r="A11" s="17"/>
      <c r="B11" s="18"/>
      <c r="C11" s="39">
        <v>4</v>
      </c>
      <c r="D11" s="40" t="s">
        <v>12</v>
      </c>
      <c r="E11" s="41"/>
      <c r="F11" s="40"/>
      <c r="G11" s="42">
        <v>0</v>
      </c>
      <c r="H11" s="42">
        <v>0</v>
      </c>
      <c r="I11" s="59"/>
      <c r="J11" s="42">
        <f t="shared" si="0"/>
        <v>0</v>
      </c>
      <c r="K11" s="62"/>
      <c r="L11" s="81"/>
      <c r="M11" s="82"/>
    </row>
    <row r="12" spans="1:13" s="3" customFormat="1" ht="37.799999999999997" customHeight="1" x14ac:dyDescent="0.45">
      <c r="A12" s="17"/>
      <c r="B12" s="18"/>
      <c r="C12" s="39">
        <v>5</v>
      </c>
      <c r="D12" s="40" t="s">
        <v>13</v>
      </c>
      <c r="E12" s="41"/>
      <c r="F12" s="40"/>
      <c r="G12" s="42">
        <v>0</v>
      </c>
      <c r="H12" s="42">
        <v>0</v>
      </c>
      <c r="I12" s="59"/>
      <c r="J12" s="42">
        <f t="shared" si="0"/>
        <v>0</v>
      </c>
      <c r="K12" s="62"/>
      <c r="L12" s="81"/>
      <c r="M12" s="82"/>
    </row>
    <row r="13" spans="1:13" s="3" customFormat="1" ht="37.799999999999997" customHeight="1" x14ac:dyDescent="0.45">
      <c r="A13" s="43"/>
      <c r="B13" s="44"/>
      <c r="C13" s="19">
        <v>11</v>
      </c>
      <c r="D13" s="20" t="s">
        <v>14</v>
      </c>
      <c r="E13" s="45"/>
      <c r="F13" s="20"/>
      <c r="G13" s="46">
        <f>SUM(G14:G19)</f>
        <v>144000</v>
      </c>
      <c r="H13" s="46">
        <f>SUM(H14:H19)</f>
        <v>84500</v>
      </c>
      <c r="I13" s="46">
        <f>SUM(I14:I19)</f>
        <v>0</v>
      </c>
      <c r="J13" s="23">
        <f t="shared" si="0"/>
        <v>84500</v>
      </c>
      <c r="K13" s="24"/>
      <c r="L13" s="83"/>
      <c r="M13" s="84"/>
    </row>
    <row r="14" spans="1:13" s="3" customFormat="1" ht="37.799999999999997" customHeight="1" x14ac:dyDescent="0.45">
      <c r="A14" s="17"/>
      <c r="B14" s="18"/>
      <c r="C14" s="25"/>
      <c r="D14" s="18"/>
      <c r="E14" s="27">
        <v>1</v>
      </c>
      <c r="F14" s="28" t="s">
        <v>15</v>
      </c>
      <c r="G14" s="29">
        <v>35000</v>
      </c>
      <c r="H14" s="29">
        <v>14500</v>
      </c>
      <c r="I14" s="57"/>
      <c r="J14" s="29">
        <f t="shared" si="0"/>
        <v>14500</v>
      </c>
      <c r="K14" s="60"/>
      <c r="L14" s="81"/>
      <c r="M14" s="82"/>
    </row>
    <row r="15" spans="1:13" s="3" customFormat="1" ht="37.799999999999997" customHeight="1" x14ac:dyDescent="0.45">
      <c r="A15" s="17"/>
      <c r="B15" s="18"/>
      <c r="C15" s="25"/>
      <c r="D15" s="18"/>
      <c r="E15" s="27">
        <v>2</v>
      </c>
      <c r="F15" s="28" t="s">
        <v>16</v>
      </c>
      <c r="G15" s="29">
        <v>49000</v>
      </c>
      <c r="H15" s="29">
        <v>45000</v>
      </c>
      <c r="I15" s="57"/>
      <c r="J15" s="29">
        <f t="shared" si="0"/>
        <v>45000</v>
      </c>
      <c r="K15" s="60"/>
      <c r="L15" s="81"/>
      <c r="M15" s="82"/>
    </row>
    <row r="16" spans="1:13" s="3" customFormat="1" ht="37.799999999999997" customHeight="1" x14ac:dyDescent="0.45">
      <c r="A16" s="17"/>
      <c r="B16" s="18"/>
      <c r="C16" s="25"/>
      <c r="D16" s="18"/>
      <c r="E16" s="27">
        <v>3</v>
      </c>
      <c r="F16" s="28" t="s">
        <v>17</v>
      </c>
      <c r="G16" s="29">
        <v>35000</v>
      </c>
      <c r="H16" s="29">
        <v>0</v>
      </c>
      <c r="I16" s="57"/>
      <c r="J16" s="29">
        <f t="shared" si="0"/>
        <v>0</v>
      </c>
      <c r="K16" s="60"/>
      <c r="L16" s="81"/>
      <c r="M16" s="82"/>
    </row>
    <row r="17" spans="1:13" s="3" customFormat="1" ht="37.799999999999997" customHeight="1" x14ac:dyDescent="0.45">
      <c r="A17" s="17"/>
      <c r="B17" s="18"/>
      <c r="C17" s="25"/>
      <c r="D17" s="18"/>
      <c r="E17" s="27">
        <v>5</v>
      </c>
      <c r="F17" s="28" t="s">
        <v>18</v>
      </c>
      <c r="G17" s="29">
        <v>25000</v>
      </c>
      <c r="H17" s="29">
        <v>25000</v>
      </c>
      <c r="I17" s="29">
        <v>0</v>
      </c>
      <c r="J17" s="29">
        <f t="shared" si="0"/>
        <v>25000</v>
      </c>
      <c r="K17" s="47"/>
      <c r="L17" s="72"/>
      <c r="M17" s="73"/>
    </row>
    <row r="18" spans="1:13" s="3" customFormat="1" ht="37.799999999999997" customHeight="1" x14ac:dyDescent="0.45">
      <c r="A18" s="17"/>
      <c r="B18" s="18"/>
      <c r="C18" s="25"/>
      <c r="D18" s="18"/>
      <c r="E18" s="27">
        <v>6</v>
      </c>
      <c r="F18" s="28" t="s">
        <v>19</v>
      </c>
      <c r="G18" s="29"/>
      <c r="H18" s="29"/>
      <c r="I18" s="30"/>
      <c r="J18" s="29">
        <f t="shared" si="0"/>
        <v>0</v>
      </c>
      <c r="K18" s="32"/>
      <c r="L18" s="72"/>
      <c r="M18" s="73"/>
    </row>
    <row r="19" spans="1:13" s="3" customFormat="1" ht="37.799999999999997" customHeight="1" thickBot="1" x14ac:dyDescent="0.5">
      <c r="A19" s="48"/>
      <c r="B19" s="49"/>
      <c r="C19" s="50"/>
      <c r="D19" s="49"/>
      <c r="E19" s="51">
        <v>7</v>
      </c>
      <c r="F19" s="52" t="s">
        <v>20</v>
      </c>
      <c r="G19" s="53"/>
      <c r="H19" s="53"/>
      <c r="I19" s="54"/>
      <c r="J19" s="55">
        <f t="shared" si="0"/>
        <v>0</v>
      </c>
      <c r="K19" s="56"/>
      <c r="L19" s="74"/>
      <c r="M19" s="75"/>
    </row>
  </sheetData>
  <mergeCells count="23">
    <mergeCell ref="L9:M9"/>
    <mergeCell ref="L10:M10"/>
    <mergeCell ref="A3:F4"/>
    <mergeCell ref="G3:G4"/>
    <mergeCell ref="H3:I3"/>
    <mergeCell ref="L3:L4"/>
    <mergeCell ref="M3:M4"/>
    <mergeCell ref="L17:M17"/>
    <mergeCell ref="L18:M18"/>
    <mergeCell ref="L19:M19"/>
    <mergeCell ref="A1:H1"/>
    <mergeCell ref="A2:C2"/>
    <mergeCell ref="I1:L2"/>
    <mergeCell ref="L11:M11"/>
    <mergeCell ref="L12:M12"/>
    <mergeCell ref="L13:M13"/>
    <mergeCell ref="L14:M14"/>
    <mergeCell ref="L15:M15"/>
    <mergeCell ref="L16:M16"/>
    <mergeCell ref="L5:M5"/>
    <mergeCell ref="L6:M6"/>
    <mergeCell ref="L7:M7"/>
    <mergeCell ref="L8:M8"/>
  </mergeCells>
  <phoneticPr fontId="5"/>
  <pageMargins left="0.7" right="0.7" top="0.75" bottom="0.75" header="0.3" footer="0.3"/>
  <pageSetup paperSize="9"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8162-208E-4818-87C4-0D58BD631541}">
  <sheetPr>
    <pageSetUpPr fitToPage="1"/>
  </sheetPr>
  <dimension ref="A1:M13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28.8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77" t="s">
        <v>25</v>
      </c>
      <c r="B2" s="77"/>
      <c r="C2" s="7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26</v>
      </c>
      <c r="C5" s="13"/>
      <c r="D5" s="12"/>
      <c r="E5" s="13"/>
      <c r="F5" s="14" t="s">
        <v>6</v>
      </c>
      <c r="G5" s="15">
        <f>SUM(G6:G10)</f>
        <v>184000</v>
      </c>
      <c r="H5" s="15">
        <f>SUM(H6+H7+H8+H9+H10)</f>
        <v>4745</v>
      </c>
      <c r="I5" s="15">
        <f>SUM(I6+I7+I8+I9+I10)</f>
        <v>0</v>
      </c>
      <c r="J5" s="15">
        <f>SUM(H5+I5)</f>
        <v>4745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134000</v>
      </c>
      <c r="H6" s="23">
        <v>4745</v>
      </c>
      <c r="I6" s="4">
        <v>0</v>
      </c>
      <c r="J6" s="23">
        <f>SUM(H6+I6)</f>
        <v>4745</v>
      </c>
      <c r="K6" s="65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50000</v>
      </c>
      <c r="H7" s="42">
        <v>0</v>
      </c>
      <c r="I7" s="66">
        <v>0</v>
      </c>
      <c r="J7" s="23">
        <f t="shared" ref="J7:J9" si="0">SUM(H7+I7)</f>
        <v>0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23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23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v>0</v>
      </c>
      <c r="H10" s="46">
        <v>0</v>
      </c>
      <c r="I10" s="46">
        <f>SUM(I11:I13)</f>
        <v>0</v>
      </c>
      <c r="J10" s="23">
        <f>SUM(J11:J13)</f>
        <v>0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/>
      <c r="G11" s="29">
        <v>0</v>
      </c>
      <c r="H11" s="29">
        <v>0</v>
      </c>
      <c r="I11" s="30">
        <v>0</v>
      </c>
      <c r="J11" s="29">
        <f t="shared" ref="J11:J13" si="1">SUM(H11+I11)</f>
        <v>0</v>
      </c>
      <c r="K11" s="32"/>
      <c r="L11" s="72"/>
      <c r="M11" s="73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/>
      <c r="G12" s="29">
        <v>0</v>
      </c>
      <c r="H12" s="29">
        <v>0</v>
      </c>
      <c r="I12" s="30">
        <v>0</v>
      </c>
      <c r="J12" s="29">
        <f t="shared" si="1"/>
        <v>0</v>
      </c>
      <c r="K12" s="32"/>
      <c r="L12" s="72"/>
      <c r="M12" s="73"/>
    </row>
    <row r="13" spans="1:13" s="3" customFormat="1" ht="37.799999999999997" customHeight="1" thickBot="1" x14ac:dyDescent="0.5">
      <c r="A13" s="48"/>
      <c r="B13" s="49"/>
      <c r="C13" s="50"/>
      <c r="D13" s="49"/>
      <c r="E13" s="51">
        <v>4</v>
      </c>
      <c r="F13" s="52"/>
      <c r="G13" s="53"/>
      <c r="H13" s="53">
        <v>0</v>
      </c>
      <c r="I13" s="54">
        <v>0</v>
      </c>
      <c r="J13" s="55">
        <f t="shared" si="1"/>
        <v>0</v>
      </c>
      <c r="K13" s="56"/>
      <c r="L13" s="74"/>
      <c r="M13" s="75"/>
    </row>
  </sheetData>
  <mergeCells count="17">
    <mergeCell ref="L7:M7"/>
    <mergeCell ref="L8:M8"/>
    <mergeCell ref="L3:L4"/>
    <mergeCell ref="M3:M4"/>
    <mergeCell ref="L5:M5"/>
    <mergeCell ref="L6:M6"/>
    <mergeCell ref="A1:H1"/>
    <mergeCell ref="I1:L2"/>
    <mergeCell ref="A2:C2"/>
    <mergeCell ref="A3:F4"/>
    <mergeCell ref="G3:G4"/>
    <mergeCell ref="H3:I3"/>
    <mergeCell ref="L13:M13"/>
    <mergeCell ref="L9:M9"/>
    <mergeCell ref="L10:M10"/>
    <mergeCell ref="L11:M11"/>
    <mergeCell ref="L12:M12"/>
  </mergeCells>
  <phoneticPr fontId="5"/>
  <pageMargins left="0.7" right="0.7" top="0.75" bottom="0.75" header="0.3" footer="0.3"/>
  <pageSetup paperSize="9" scale="6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8C20-B0C6-4C67-8807-B58A333A0F54}">
  <sheetPr>
    <pageSetUpPr fitToPage="1"/>
  </sheetPr>
  <dimension ref="A1:M23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39.7968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27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29</v>
      </c>
      <c r="C5" s="13"/>
      <c r="D5" s="12"/>
      <c r="E5" s="13"/>
      <c r="F5" s="14" t="s">
        <v>6</v>
      </c>
      <c r="G5" s="15">
        <f>SUM(G6+G7+G8+G9+G10)</f>
        <v>144000</v>
      </c>
      <c r="H5" s="15">
        <f>SUM(H6:H10)</f>
        <v>48900</v>
      </c>
      <c r="I5" s="15">
        <f>SUM(I6:I10)</f>
        <v>0</v>
      </c>
      <c r="J5" s="15">
        <f>SUM(H5+I5)</f>
        <v>48900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56000</v>
      </c>
      <c r="H6" s="23">
        <v>1516</v>
      </c>
      <c r="I6" s="4">
        <v>0</v>
      </c>
      <c r="J6" s="23">
        <f>SUM(H6+I6)</f>
        <v>1516</v>
      </c>
      <c r="K6" s="62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20000</v>
      </c>
      <c r="H7" s="42">
        <v>0</v>
      </c>
      <c r="I7" s="66">
        <v>0</v>
      </c>
      <c r="J7" s="42">
        <f t="shared" ref="J7:J10" si="0">SUM(H7+I7)</f>
        <v>0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SUM(G11:G23)</f>
        <v>68000</v>
      </c>
      <c r="H10" s="46">
        <f>SUM(H11:H23)</f>
        <v>47384</v>
      </c>
      <c r="I10" s="46">
        <f>SUM(I11:I23)</f>
        <v>0</v>
      </c>
      <c r="J10" s="23">
        <f t="shared" si="0"/>
        <v>47384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30</v>
      </c>
      <c r="G11" s="29">
        <v>14000</v>
      </c>
      <c r="H11" s="29">
        <v>0</v>
      </c>
      <c r="I11" s="57">
        <v>0</v>
      </c>
      <c r="J11" s="29">
        <f>SUM(H11+I11)</f>
        <v>0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31</v>
      </c>
      <c r="G12" s="29">
        <v>12000</v>
      </c>
      <c r="H12" s="29">
        <v>6460</v>
      </c>
      <c r="I12" s="57">
        <v>0</v>
      </c>
      <c r="J12" s="29">
        <f t="shared" ref="J12:J23" si="1">SUM(H12+I12)</f>
        <v>6460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32</v>
      </c>
      <c r="G13" s="29">
        <v>6000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33</v>
      </c>
      <c r="G14" s="29">
        <v>0</v>
      </c>
      <c r="H14" s="29">
        <v>0</v>
      </c>
      <c r="I14" s="57">
        <v>0</v>
      </c>
      <c r="J14" s="29">
        <f t="shared" si="1"/>
        <v>0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34</v>
      </c>
      <c r="G15" s="29">
        <v>0</v>
      </c>
      <c r="H15" s="29">
        <v>0</v>
      </c>
      <c r="I15" s="57">
        <v>0</v>
      </c>
      <c r="J15" s="29">
        <f t="shared" si="1"/>
        <v>0</v>
      </c>
      <c r="K15" s="60"/>
      <c r="L15" s="63"/>
      <c r="M15" s="64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35</v>
      </c>
      <c r="G16" s="29">
        <v>0</v>
      </c>
      <c r="H16" s="29">
        <v>0</v>
      </c>
      <c r="I16" s="57">
        <v>0</v>
      </c>
      <c r="J16" s="29">
        <f t="shared" si="1"/>
        <v>0</v>
      </c>
      <c r="K16" s="60"/>
      <c r="L16" s="63"/>
      <c r="M16" s="64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36</v>
      </c>
      <c r="G17" s="29">
        <v>0</v>
      </c>
      <c r="H17" s="29">
        <v>4924</v>
      </c>
      <c r="I17" s="57">
        <v>0</v>
      </c>
      <c r="J17" s="29">
        <f t="shared" si="1"/>
        <v>4924</v>
      </c>
      <c r="K17" s="60"/>
      <c r="L17" s="63"/>
      <c r="M17" s="64"/>
    </row>
    <row r="18" spans="1:13" s="3" customFormat="1" ht="37.799999999999997" customHeight="1" x14ac:dyDescent="0.45">
      <c r="A18" s="17"/>
      <c r="B18" s="18"/>
      <c r="C18" s="25"/>
      <c r="D18" s="18"/>
      <c r="E18" s="27">
        <v>8</v>
      </c>
      <c r="F18" s="28" t="s">
        <v>37</v>
      </c>
      <c r="G18" s="29">
        <v>0</v>
      </c>
      <c r="H18" s="29">
        <v>0</v>
      </c>
      <c r="I18" s="57">
        <v>0</v>
      </c>
      <c r="J18" s="29">
        <f t="shared" si="1"/>
        <v>0</v>
      </c>
      <c r="K18" s="60"/>
      <c r="L18" s="63"/>
      <c r="M18" s="64"/>
    </row>
    <row r="19" spans="1:13" s="3" customFormat="1" ht="37.799999999999997" customHeight="1" x14ac:dyDescent="0.45">
      <c r="A19" s="17"/>
      <c r="B19" s="18"/>
      <c r="C19" s="25"/>
      <c r="D19" s="18"/>
      <c r="E19" s="27">
        <v>9</v>
      </c>
      <c r="F19" s="28" t="s">
        <v>38</v>
      </c>
      <c r="G19" s="29">
        <v>0</v>
      </c>
      <c r="H19" s="29">
        <v>0</v>
      </c>
      <c r="I19" s="57">
        <v>0</v>
      </c>
      <c r="J19" s="29">
        <f t="shared" si="1"/>
        <v>0</v>
      </c>
      <c r="K19" s="60"/>
      <c r="L19" s="63"/>
      <c r="M19" s="64"/>
    </row>
    <row r="20" spans="1:13" s="3" customFormat="1" ht="37.799999999999997" customHeight="1" x14ac:dyDescent="0.45">
      <c r="A20" s="17"/>
      <c r="B20" s="18"/>
      <c r="C20" s="25"/>
      <c r="D20" s="18"/>
      <c r="E20" s="27">
        <v>10</v>
      </c>
      <c r="F20" s="28" t="s">
        <v>39</v>
      </c>
      <c r="G20" s="29">
        <v>0</v>
      </c>
      <c r="H20" s="29">
        <v>0</v>
      </c>
      <c r="I20" s="57">
        <v>0</v>
      </c>
      <c r="J20" s="29">
        <f t="shared" si="1"/>
        <v>0</v>
      </c>
      <c r="K20" s="60"/>
      <c r="L20" s="81"/>
      <c r="M20" s="82"/>
    </row>
    <row r="21" spans="1:13" s="3" customFormat="1" ht="37.799999999999997" customHeight="1" x14ac:dyDescent="0.45">
      <c r="A21" s="17"/>
      <c r="B21" s="18"/>
      <c r="C21" s="25"/>
      <c r="D21" s="18"/>
      <c r="E21" s="27">
        <v>11</v>
      </c>
      <c r="F21" s="28" t="s">
        <v>40</v>
      </c>
      <c r="G21" s="29">
        <v>0</v>
      </c>
      <c r="H21" s="29">
        <v>0</v>
      </c>
      <c r="I21" s="57">
        <v>0</v>
      </c>
      <c r="J21" s="29">
        <f t="shared" si="1"/>
        <v>0</v>
      </c>
      <c r="K21" s="60"/>
      <c r="L21" s="81"/>
      <c r="M21" s="82"/>
    </row>
    <row r="22" spans="1:13" s="3" customFormat="1" ht="37.799999999999997" customHeight="1" x14ac:dyDescent="0.45">
      <c r="A22" s="17"/>
      <c r="B22" s="18"/>
      <c r="C22" s="25"/>
      <c r="D22" s="18"/>
      <c r="E22" s="27">
        <v>12</v>
      </c>
      <c r="F22" s="28" t="s">
        <v>41</v>
      </c>
      <c r="G22" s="29">
        <v>0</v>
      </c>
      <c r="H22" s="29">
        <v>0</v>
      </c>
      <c r="I22" s="5">
        <v>0</v>
      </c>
      <c r="J22" s="29">
        <f t="shared" si="1"/>
        <v>0</v>
      </c>
      <c r="K22" s="60"/>
      <c r="L22" s="81"/>
      <c r="M22" s="82"/>
    </row>
    <row r="23" spans="1:13" s="3" customFormat="1" ht="37.799999999999997" customHeight="1" thickBot="1" x14ac:dyDescent="0.5">
      <c r="A23" s="48"/>
      <c r="B23" s="49"/>
      <c r="C23" s="50"/>
      <c r="D23" s="49"/>
      <c r="E23" s="51">
        <v>13</v>
      </c>
      <c r="F23" s="52" t="s">
        <v>43</v>
      </c>
      <c r="G23" s="53">
        <v>36000</v>
      </c>
      <c r="H23" s="53">
        <v>36000</v>
      </c>
      <c r="I23" s="69">
        <v>0</v>
      </c>
      <c r="J23" s="55">
        <f t="shared" si="1"/>
        <v>36000</v>
      </c>
      <c r="K23" s="68"/>
      <c r="L23" s="99"/>
      <c r="M23" s="100"/>
    </row>
  </sheetData>
  <mergeCells count="18">
    <mergeCell ref="M3:M4"/>
    <mergeCell ref="L5:M5"/>
    <mergeCell ref="L6:M6"/>
    <mergeCell ref="A1:H1"/>
    <mergeCell ref="I1:L2"/>
    <mergeCell ref="A3:F4"/>
    <mergeCell ref="G3:G4"/>
    <mergeCell ref="H3:I3"/>
    <mergeCell ref="L3:L4"/>
    <mergeCell ref="L21:M21"/>
    <mergeCell ref="L22:M22"/>
    <mergeCell ref="L23:M23"/>
    <mergeCell ref="L7:M7"/>
    <mergeCell ref="L8:M8"/>
    <mergeCell ref="L9:M9"/>
    <mergeCell ref="L10:M10"/>
    <mergeCell ref="L11:M11"/>
    <mergeCell ref="L20:M20"/>
  </mergeCells>
  <phoneticPr fontId="5"/>
  <pageMargins left="0.7" right="0.7" top="0.75" bottom="0.75" header="0.3" footer="0.3"/>
  <pageSetup paperSize="9" scale="5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2DB4-E921-4BB1-8CCD-F384155080E6}">
  <sheetPr>
    <pageSetUpPr fitToPage="1"/>
  </sheetPr>
  <dimension ref="A1:M15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39.7968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44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45</v>
      </c>
      <c r="C5" s="13"/>
      <c r="D5" s="12"/>
      <c r="E5" s="13"/>
      <c r="F5" s="14" t="s">
        <v>6</v>
      </c>
      <c r="G5" s="15">
        <f>SUM(G6+G7+G8+G9+G10)</f>
        <v>154000</v>
      </c>
      <c r="H5" s="15">
        <f>SUM(H6:H10)</f>
        <v>112856</v>
      </c>
      <c r="I5" s="15">
        <f>SUM(I6:I10)</f>
        <v>0</v>
      </c>
      <c r="J5" s="15">
        <f>SUM(H5+I5)</f>
        <v>112856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55000</v>
      </c>
      <c r="H6" s="23">
        <v>6524</v>
      </c>
      <c r="I6" s="4">
        <v>0</v>
      </c>
      <c r="J6" s="23">
        <f>SUM(H6+I6)</f>
        <v>6524</v>
      </c>
      <c r="K6" s="62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0</v>
      </c>
      <c r="H7" s="42">
        <v>0</v>
      </c>
      <c r="I7" s="66">
        <v>0</v>
      </c>
      <c r="J7" s="42">
        <f t="shared" ref="J7:J10" si="0">SUM(H7+I7)</f>
        <v>0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SUM(G11:G15)</f>
        <v>99000</v>
      </c>
      <c r="H10" s="46">
        <f>SUM(H11:H15)</f>
        <v>106332</v>
      </c>
      <c r="I10" s="46">
        <f>SUM(I11:I15)</f>
        <v>0</v>
      </c>
      <c r="J10" s="23">
        <f t="shared" si="0"/>
        <v>106332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46</v>
      </c>
      <c r="G11" s="29">
        <v>99000</v>
      </c>
      <c r="H11" s="29">
        <v>73332</v>
      </c>
      <c r="I11" s="57">
        <v>0</v>
      </c>
      <c r="J11" s="29">
        <f>SUM(H11+I11)</f>
        <v>73332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47</v>
      </c>
      <c r="G12" s="29">
        <v>0</v>
      </c>
      <c r="H12" s="29">
        <v>0</v>
      </c>
      <c r="I12" s="57">
        <v>0</v>
      </c>
      <c r="J12" s="29">
        <f t="shared" ref="J12:J15" si="1">SUM(H12+I12)</f>
        <v>0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48</v>
      </c>
      <c r="G13" s="29">
        <v>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49</v>
      </c>
      <c r="G14" s="29">
        <v>0</v>
      </c>
      <c r="H14" s="29">
        <v>0</v>
      </c>
      <c r="I14" s="57">
        <v>0</v>
      </c>
      <c r="J14" s="29">
        <f t="shared" si="1"/>
        <v>0</v>
      </c>
      <c r="K14" s="60"/>
      <c r="L14" s="63"/>
      <c r="M14" s="64"/>
    </row>
    <row r="15" spans="1:13" s="3" customFormat="1" ht="37.799999999999997" customHeight="1" thickBot="1" x14ac:dyDescent="0.5">
      <c r="A15" s="48"/>
      <c r="B15" s="49"/>
      <c r="C15" s="50"/>
      <c r="D15" s="49"/>
      <c r="E15" s="51">
        <v>5</v>
      </c>
      <c r="F15" s="70" t="s">
        <v>50</v>
      </c>
      <c r="G15" s="53">
        <v>0</v>
      </c>
      <c r="H15" s="53">
        <v>33000</v>
      </c>
      <c r="I15" s="69">
        <v>0</v>
      </c>
      <c r="J15" s="55">
        <f t="shared" si="1"/>
        <v>33000</v>
      </c>
      <c r="K15" s="68"/>
      <c r="L15" s="99"/>
      <c r="M15" s="100"/>
    </row>
  </sheetData>
  <mergeCells count="15">
    <mergeCell ref="A1:H1"/>
    <mergeCell ref="I1:L2"/>
    <mergeCell ref="A3:F4"/>
    <mergeCell ref="G3:G4"/>
    <mergeCell ref="H3:I3"/>
    <mergeCell ref="L3:L4"/>
    <mergeCell ref="L15:M15"/>
    <mergeCell ref="L10:M10"/>
    <mergeCell ref="L11:M11"/>
    <mergeCell ref="M3:M4"/>
    <mergeCell ref="L5:M5"/>
    <mergeCell ref="L6:M6"/>
    <mergeCell ref="L7:M7"/>
    <mergeCell ref="L8:M8"/>
    <mergeCell ref="L9:M9"/>
  </mergeCells>
  <phoneticPr fontId="5"/>
  <pageMargins left="0.7" right="0.7" top="0.75" bottom="0.75" header="0.3" footer="0.3"/>
  <pageSetup paperSize="9" scale="6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7CE2-6AA8-4D04-98A3-E1012A8DA7EC}">
  <sheetPr>
    <pageSetUpPr fitToPage="1"/>
  </sheetPr>
  <dimension ref="A1:M17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46.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51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52</v>
      </c>
      <c r="C5" s="13"/>
      <c r="D5" s="12"/>
      <c r="E5" s="13"/>
      <c r="F5" s="14" t="s">
        <v>6</v>
      </c>
      <c r="G5" s="15">
        <f>SUM(G6+G7+G8+G9+G10)</f>
        <v>461200</v>
      </c>
      <c r="H5" s="15">
        <f>SUM(H6:H10)</f>
        <v>137673</v>
      </c>
      <c r="I5" s="15">
        <f>SUM(I6:I10)</f>
        <v>4000</v>
      </c>
      <c r="J5" s="15">
        <f>SUM(H5+I5)</f>
        <v>141673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165200</v>
      </c>
      <c r="H6" s="23">
        <v>19673</v>
      </c>
      <c r="I6" s="4">
        <v>4000</v>
      </c>
      <c r="J6" s="23">
        <f>SUM(H6+I6)</f>
        <v>23673</v>
      </c>
      <c r="K6" s="62"/>
      <c r="L6" s="81" t="s">
        <v>104</v>
      </c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44000</v>
      </c>
      <c r="H7" s="42">
        <v>8000</v>
      </c>
      <c r="I7" s="66">
        <v>0</v>
      </c>
      <c r="J7" s="42">
        <f t="shared" ref="J7:J10" si="0">SUM(H7+I7)</f>
        <v>8000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SUM(G11:G17)</f>
        <v>252000</v>
      </c>
      <c r="H10" s="46">
        <f>SUM(H11:H17)</f>
        <v>110000</v>
      </c>
      <c r="I10" s="46">
        <f>SUM(I11:I17)</f>
        <v>0</v>
      </c>
      <c r="J10" s="23">
        <f t="shared" si="0"/>
        <v>110000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53</v>
      </c>
      <c r="G11" s="29">
        <v>65000</v>
      </c>
      <c r="H11" s="29">
        <v>65000</v>
      </c>
      <c r="I11" s="57">
        <v>0</v>
      </c>
      <c r="J11" s="29">
        <f>SUM(H11+I11)</f>
        <v>65000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54</v>
      </c>
      <c r="G12" s="29">
        <v>50000</v>
      </c>
      <c r="H12" s="29">
        <v>0</v>
      </c>
      <c r="I12" s="57">
        <v>0</v>
      </c>
      <c r="J12" s="29">
        <f t="shared" ref="J12:J17" si="1">SUM(H12+I12)</f>
        <v>0</v>
      </c>
      <c r="K12" s="60"/>
      <c r="L12" s="81"/>
      <c r="M12" s="82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55</v>
      </c>
      <c r="G13" s="29">
        <v>0</v>
      </c>
      <c r="H13" s="29">
        <v>0</v>
      </c>
      <c r="I13" s="57">
        <v>0</v>
      </c>
      <c r="J13" s="29">
        <f t="shared" si="1"/>
        <v>0</v>
      </c>
      <c r="K13" s="60"/>
      <c r="L13" s="81"/>
      <c r="M13" s="82"/>
    </row>
    <row r="14" spans="1:13" s="3" customFormat="1" ht="37.799999999999997" customHeight="1" x14ac:dyDescent="0.45">
      <c r="A14" s="17"/>
      <c r="B14" s="18"/>
      <c r="C14" s="25"/>
      <c r="D14" s="18"/>
      <c r="E14" s="27">
        <v>1</v>
      </c>
      <c r="F14" s="28" t="s">
        <v>56</v>
      </c>
      <c r="G14" s="29">
        <v>50000</v>
      </c>
      <c r="H14" s="29">
        <v>45000</v>
      </c>
      <c r="I14" s="57">
        <v>0</v>
      </c>
      <c r="J14" s="29">
        <f t="shared" si="1"/>
        <v>45000</v>
      </c>
      <c r="K14" s="60"/>
      <c r="L14" s="81"/>
      <c r="M14" s="82"/>
    </row>
    <row r="15" spans="1:13" s="3" customFormat="1" ht="37.799999999999997" customHeight="1" x14ac:dyDescent="0.45">
      <c r="A15" s="17"/>
      <c r="B15" s="18"/>
      <c r="C15" s="25"/>
      <c r="D15" s="18"/>
      <c r="E15" s="27">
        <v>2</v>
      </c>
      <c r="F15" s="28" t="s">
        <v>57</v>
      </c>
      <c r="G15" s="29">
        <v>63000</v>
      </c>
      <c r="H15" s="29">
        <v>0</v>
      </c>
      <c r="I15" s="57">
        <v>0</v>
      </c>
      <c r="J15" s="29">
        <f t="shared" si="1"/>
        <v>0</v>
      </c>
      <c r="K15" s="60"/>
      <c r="L15" s="81"/>
      <c r="M15" s="82"/>
    </row>
    <row r="16" spans="1:13" s="3" customFormat="1" ht="37.799999999999997" customHeight="1" x14ac:dyDescent="0.45">
      <c r="A16" s="17"/>
      <c r="B16" s="18"/>
      <c r="C16" s="25"/>
      <c r="D16" s="18"/>
      <c r="E16" s="27">
        <v>3</v>
      </c>
      <c r="F16" s="28" t="s">
        <v>58</v>
      </c>
      <c r="G16" s="29">
        <v>24000</v>
      </c>
      <c r="H16" s="29">
        <v>0</v>
      </c>
      <c r="I16" s="57">
        <v>0</v>
      </c>
      <c r="J16" s="29">
        <f t="shared" si="1"/>
        <v>0</v>
      </c>
      <c r="K16" s="60"/>
      <c r="L16" s="81"/>
      <c r="M16" s="82"/>
    </row>
    <row r="17" spans="1:13" s="3" customFormat="1" ht="37.799999999999997" customHeight="1" thickBot="1" x14ac:dyDescent="0.5">
      <c r="A17" s="48"/>
      <c r="B17" s="49"/>
      <c r="C17" s="50"/>
      <c r="D17" s="49"/>
      <c r="E17" s="51">
        <v>4</v>
      </c>
      <c r="F17" s="70" t="s">
        <v>59</v>
      </c>
      <c r="G17" s="53">
        <v>0</v>
      </c>
      <c r="H17" s="53">
        <v>0</v>
      </c>
      <c r="I17" s="69">
        <v>0</v>
      </c>
      <c r="J17" s="55">
        <f t="shared" si="1"/>
        <v>0</v>
      </c>
      <c r="K17" s="68"/>
      <c r="L17" s="99"/>
      <c r="M17" s="100"/>
    </row>
  </sheetData>
  <mergeCells count="20">
    <mergeCell ref="A1:H1"/>
    <mergeCell ref="I1:L2"/>
    <mergeCell ref="A3:F4"/>
    <mergeCell ref="G3:G4"/>
    <mergeCell ref="H3:I3"/>
    <mergeCell ref="L3:L4"/>
    <mergeCell ref="L10:M10"/>
    <mergeCell ref="L11:M11"/>
    <mergeCell ref="L17:M17"/>
    <mergeCell ref="M3:M4"/>
    <mergeCell ref="L5:M5"/>
    <mergeCell ref="L6:M6"/>
    <mergeCell ref="L7:M7"/>
    <mergeCell ref="L8:M8"/>
    <mergeCell ref="L9:M9"/>
    <mergeCell ref="L12:M12"/>
    <mergeCell ref="L13:M13"/>
    <mergeCell ref="L14:M14"/>
    <mergeCell ref="L15:M15"/>
    <mergeCell ref="L16:M16"/>
  </mergeCells>
  <phoneticPr fontId="5"/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E668-C21A-4495-9252-7F9C2DE319B4}">
  <sheetPr>
    <pageSetUpPr fitToPage="1"/>
  </sheetPr>
  <dimension ref="A1:M16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46.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60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61</v>
      </c>
      <c r="C5" s="13"/>
      <c r="D5" s="12"/>
      <c r="E5" s="13"/>
      <c r="F5" s="14" t="s">
        <v>6</v>
      </c>
      <c r="G5" s="15">
        <f>SUM(G6+G7+G8+G9+G10)</f>
        <v>572800</v>
      </c>
      <c r="H5" s="15">
        <f>SUM(H6:H10)</f>
        <v>555257</v>
      </c>
      <c r="I5" s="15">
        <f>SUM(I6:I10)</f>
        <v>0</v>
      </c>
      <c r="J5" s="15">
        <f>SUM(H5+I5)</f>
        <v>555257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100000</v>
      </c>
      <c r="H6" s="23">
        <v>89593</v>
      </c>
      <c r="I6" s="4">
        <v>0</v>
      </c>
      <c r="J6" s="23">
        <f>SUM(H6+I6)</f>
        <v>89593</v>
      </c>
      <c r="K6" s="62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34800</v>
      </c>
      <c r="H7" s="42">
        <v>16976</v>
      </c>
      <c r="I7" s="66">
        <v>0</v>
      </c>
      <c r="J7" s="42">
        <f t="shared" ref="J7:J10" si="0">SUM(H7+I7)</f>
        <v>16976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10000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33000</v>
      </c>
      <c r="H9" s="42">
        <v>10880</v>
      </c>
      <c r="I9" s="66">
        <v>0</v>
      </c>
      <c r="J9" s="42">
        <f t="shared" si="0"/>
        <v>10880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SUM(G11:G16)</f>
        <v>395000</v>
      </c>
      <c r="H10" s="46">
        <f>SUM(H11:H16)</f>
        <v>437808</v>
      </c>
      <c r="I10" s="46">
        <f>SUM(I11:I16)</f>
        <v>0</v>
      </c>
      <c r="J10" s="23">
        <f t="shared" si="0"/>
        <v>437808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62</v>
      </c>
      <c r="G11" s="29">
        <v>160000</v>
      </c>
      <c r="H11" s="29">
        <v>240593</v>
      </c>
      <c r="I11" s="57">
        <v>0</v>
      </c>
      <c r="J11" s="29">
        <f>SUM(H11+I11)</f>
        <v>240593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63</v>
      </c>
      <c r="G12" s="29">
        <v>85000</v>
      </c>
      <c r="H12" s="29">
        <v>101643</v>
      </c>
      <c r="I12" s="57">
        <v>0</v>
      </c>
      <c r="J12" s="29">
        <f t="shared" ref="J12:J16" si="1">SUM(H12+I12)</f>
        <v>101643</v>
      </c>
      <c r="K12" s="60"/>
      <c r="L12" s="63"/>
      <c r="M12" s="64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64</v>
      </c>
      <c r="G13" s="29">
        <v>50000</v>
      </c>
      <c r="H13" s="29">
        <v>0</v>
      </c>
      <c r="I13" s="57">
        <v>0</v>
      </c>
      <c r="J13" s="29">
        <f t="shared" si="1"/>
        <v>0</v>
      </c>
      <c r="K13" s="60"/>
      <c r="L13" s="63"/>
      <c r="M13" s="64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65</v>
      </c>
      <c r="G14" s="29">
        <v>60000</v>
      </c>
      <c r="H14" s="29">
        <v>71772</v>
      </c>
      <c r="I14" s="57">
        <v>0</v>
      </c>
      <c r="J14" s="29">
        <f t="shared" si="1"/>
        <v>71772</v>
      </c>
      <c r="K14" s="60"/>
      <c r="L14" s="63"/>
      <c r="M14" s="64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66</v>
      </c>
      <c r="G15" s="29">
        <v>40000</v>
      </c>
      <c r="H15" s="29">
        <v>23800</v>
      </c>
      <c r="I15" s="57">
        <v>0</v>
      </c>
      <c r="J15" s="29">
        <f t="shared" si="1"/>
        <v>23800</v>
      </c>
      <c r="K15" s="60"/>
      <c r="L15" s="63"/>
      <c r="M15" s="64"/>
    </row>
    <row r="16" spans="1:13" s="3" customFormat="1" ht="37.799999999999997" customHeight="1" thickBot="1" x14ac:dyDescent="0.5">
      <c r="A16" s="48"/>
      <c r="B16" s="49"/>
      <c r="C16" s="50"/>
      <c r="D16" s="49"/>
      <c r="E16" s="51">
        <v>6</v>
      </c>
      <c r="F16" s="70" t="s">
        <v>20</v>
      </c>
      <c r="G16" s="53">
        <v>0</v>
      </c>
      <c r="H16" s="53">
        <v>0</v>
      </c>
      <c r="I16" s="69">
        <v>0</v>
      </c>
      <c r="J16" s="55">
        <f t="shared" si="1"/>
        <v>0</v>
      </c>
      <c r="K16" s="68"/>
      <c r="L16" s="99"/>
      <c r="M16" s="100"/>
    </row>
  </sheetData>
  <mergeCells count="15">
    <mergeCell ref="A1:H1"/>
    <mergeCell ref="I1:L2"/>
    <mergeCell ref="A3:F4"/>
    <mergeCell ref="G3:G4"/>
    <mergeCell ref="H3:I3"/>
    <mergeCell ref="L3:L4"/>
    <mergeCell ref="L10:M10"/>
    <mergeCell ref="L11:M11"/>
    <mergeCell ref="L16:M16"/>
    <mergeCell ref="M3:M4"/>
    <mergeCell ref="L5:M5"/>
    <mergeCell ref="L6:M6"/>
    <mergeCell ref="L7:M7"/>
    <mergeCell ref="L8:M8"/>
    <mergeCell ref="L9:M9"/>
  </mergeCells>
  <phoneticPr fontId="5"/>
  <pageMargins left="0.7" right="0.7" top="0.75" bottom="0.75" header="0.3" footer="0.3"/>
  <pageSetup paperSize="9" scale="5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939F-20AA-485D-8733-200193AF36F9}">
  <sheetPr>
    <pageSetUpPr fitToPage="1"/>
  </sheetPr>
  <dimension ref="A1:M28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56.3984375" style="1" bestFit="1" customWidth="1"/>
    <col min="7" max="7" width="14.6992187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68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69</v>
      </c>
      <c r="C5" s="13"/>
      <c r="D5" s="12"/>
      <c r="E5" s="13"/>
      <c r="F5" s="14" t="s">
        <v>6</v>
      </c>
      <c r="G5" s="15">
        <f>SUM(G6+G7+G8+G9+G10+G18)</f>
        <v>445000</v>
      </c>
      <c r="H5" s="15">
        <f>SUM(H6+H7+H8+H9+H10+H18)</f>
        <v>220019</v>
      </c>
      <c r="I5" s="15">
        <f>SUM(I6+I7+I8+I9+I10+I18)</f>
        <v>0</v>
      </c>
      <c r="J5" s="15">
        <f>SUM(H5+I5)</f>
        <v>220019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/>
      <c r="G6" s="23">
        <v>40000</v>
      </c>
      <c r="H6" s="23">
        <v>66000</v>
      </c>
      <c r="I6" s="4">
        <v>0</v>
      </c>
      <c r="J6" s="23">
        <f>SUM(H6+I6)</f>
        <v>66000</v>
      </c>
      <c r="K6" s="62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/>
      <c r="G7" s="42">
        <v>0</v>
      </c>
      <c r="H7" s="42">
        <v>0</v>
      </c>
      <c r="I7" s="66">
        <v>0</v>
      </c>
      <c r="J7" s="42">
        <f t="shared" ref="J7:J10" si="0">SUM(H7+I7)</f>
        <v>0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0</v>
      </c>
      <c r="H9" s="42">
        <v>0</v>
      </c>
      <c r="I9" s="66">
        <v>0</v>
      </c>
      <c r="J9" s="42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76</v>
      </c>
      <c r="E10" s="45"/>
      <c r="F10" s="20"/>
      <c r="G10" s="46">
        <f>SUM(G11:G17)</f>
        <v>155000</v>
      </c>
      <c r="H10" s="46">
        <f>SUM(H11:H17)</f>
        <v>2759</v>
      </c>
      <c r="I10" s="46">
        <f>SUM(I11:I17)</f>
        <v>0</v>
      </c>
      <c r="J10" s="23">
        <f t="shared" si="0"/>
        <v>2759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70</v>
      </c>
      <c r="G11" s="29">
        <v>30000</v>
      </c>
      <c r="H11" s="29">
        <v>0</v>
      </c>
      <c r="I11" s="57">
        <v>0</v>
      </c>
      <c r="J11" s="29">
        <f>SUM(H11+I11)</f>
        <v>0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71</v>
      </c>
      <c r="G12" s="29">
        <v>93000</v>
      </c>
      <c r="H12" s="29">
        <v>0</v>
      </c>
      <c r="I12" s="57">
        <v>0</v>
      </c>
      <c r="J12" s="29">
        <f>SUM(H12+I12)</f>
        <v>0</v>
      </c>
      <c r="K12" s="60"/>
      <c r="L12" s="81"/>
      <c r="M12" s="82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72</v>
      </c>
      <c r="G13" s="29">
        <v>0</v>
      </c>
      <c r="H13" s="29">
        <v>0</v>
      </c>
      <c r="I13" s="57">
        <v>0</v>
      </c>
      <c r="J13" s="29">
        <f>SUM(H13+I13)</f>
        <v>0</v>
      </c>
      <c r="K13" s="60"/>
      <c r="L13" s="81"/>
      <c r="M13" s="82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73</v>
      </c>
      <c r="G14" s="29">
        <v>0</v>
      </c>
      <c r="H14" s="29">
        <v>0</v>
      </c>
      <c r="I14" s="57">
        <v>0</v>
      </c>
      <c r="J14" s="29">
        <f>SUM(H14+I14)</f>
        <v>0</v>
      </c>
      <c r="K14" s="60"/>
      <c r="L14" s="81"/>
      <c r="M14" s="82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74</v>
      </c>
      <c r="G15" s="29">
        <v>32000</v>
      </c>
      <c r="H15" s="29">
        <v>2759</v>
      </c>
      <c r="I15" s="57">
        <v>0</v>
      </c>
      <c r="J15" s="29">
        <f t="shared" ref="J15:J17" si="1">SUM(H15+I15)</f>
        <v>2759</v>
      </c>
      <c r="K15" s="60"/>
      <c r="L15" s="81"/>
      <c r="M15" s="82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75</v>
      </c>
      <c r="G16" s="29">
        <v>0</v>
      </c>
      <c r="H16" s="29">
        <v>0</v>
      </c>
      <c r="I16" s="57">
        <v>0</v>
      </c>
      <c r="J16" s="29">
        <f t="shared" si="1"/>
        <v>0</v>
      </c>
      <c r="K16" s="60"/>
      <c r="L16" s="81"/>
      <c r="M16" s="82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42</v>
      </c>
      <c r="G17" s="29">
        <v>0</v>
      </c>
      <c r="H17" s="29">
        <v>0</v>
      </c>
      <c r="I17" s="57">
        <v>0</v>
      </c>
      <c r="J17" s="29">
        <f t="shared" si="1"/>
        <v>0</v>
      </c>
      <c r="K17" s="60"/>
      <c r="L17" s="81"/>
      <c r="M17" s="82"/>
    </row>
    <row r="18" spans="1:13" s="3" customFormat="1" ht="37.799999999999997" customHeight="1" x14ac:dyDescent="0.45">
      <c r="A18" s="17"/>
      <c r="B18" s="18"/>
      <c r="C18" s="25">
        <v>13</v>
      </c>
      <c r="D18" s="101" t="s">
        <v>77</v>
      </c>
      <c r="E18" s="101"/>
      <c r="F18" s="102"/>
      <c r="G18" s="31">
        <f>SUM(G19:G28)</f>
        <v>250000</v>
      </c>
      <c r="H18" s="31">
        <f>SUM(H19:H28)</f>
        <v>151260</v>
      </c>
      <c r="I18" s="31">
        <f>SUM(I19:I28)</f>
        <v>0</v>
      </c>
      <c r="J18" s="31">
        <f t="shared" ref="J18:J28" si="2">SUM(H18+I18)</f>
        <v>151260</v>
      </c>
      <c r="K18" s="24"/>
      <c r="L18" s="83"/>
      <c r="M18" s="84"/>
    </row>
    <row r="19" spans="1:13" s="3" customFormat="1" ht="37.799999999999997" customHeight="1" x14ac:dyDescent="0.45">
      <c r="A19" s="17"/>
      <c r="B19" s="18"/>
      <c r="C19" s="25"/>
      <c r="D19" s="18"/>
      <c r="E19" s="27">
        <v>1</v>
      </c>
      <c r="F19" s="28" t="s">
        <v>78</v>
      </c>
      <c r="G19" s="29">
        <v>3000</v>
      </c>
      <c r="H19" s="29">
        <v>2950</v>
      </c>
      <c r="I19" s="57">
        <v>0</v>
      </c>
      <c r="J19" s="29">
        <f t="shared" si="2"/>
        <v>2950</v>
      </c>
      <c r="K19" s="60"/>
      <c r="L19" s="81"/>
      <c r="M19" s="82"/>
    </row>
    <row r="20" spans="1:13" s="3" customFormat="1" ht="37.799999999999997" customHeight="1" x14ac:dyDescent="0.45">
      <c r="A20" s="17"/>
      <c r="B20" s="18"/>
      <c r="C20" s="25"/>
      <c r="D20" s="18"/>
      <c r="E20" s="27">
        <v>2</v>
      </c>
      <c r="F20" s="28" t="s">
        <v>79</v>
      </c>
      <c r="G20" s="29">
        <v>13000</v>
      </c>
      <c r="H20" s="29">
        <v>0</v>
      </c>
      <c r="I20" s="57">
        <v>0</v>
      </c>
      <c r="J20" s="29">
        <f t="shared" si="2"/>
        <v>0</v>
      </c>
      <c r="K20" s="60"/>
      <c r="L20" s="81"/>
      <c r="M20" s="82"/>
    </row>
    <row r="21" spans="1:13" s="3" customFormat="1" ht="37.799999999999997" customHeight="1" x14ac:dyDescent="0.45">
      <c r="A21" s="17"/>
      <c r="B21" s="18"/>
      <c r="C21" s="25"/>
      <c r="D21" s="18"/>
      <c r="E21" s="27">
        <v>3</v>
      </c>
      <c r="F21" s="28" t="s">
        <v>80</v>
      </c>
      <c r="G21" s="29">
        <v>24500</v>
      </c>
      <c r="H21" s="29">
        <v>97214</v>
      </c>
      <c r="I21" s="57">
        <v>0</v>
      </c>
      <c r="J21" s="29">
        <f t="shared" si="2"/>
        <v>97214</v>
      </c>
      <c r="K21" s="60"/>
      <c r="L21" s="81"/>
      <c r="M21" s="82"/>
    </row>
    <row r="22" spans="1:13" s="3" customFormat="1" ht="37.799999999999997" customHeight="1" x14ac:dyDescent="0.45">
      <c r="A22" s="17"/>
      <c r="B22" s="18"/>
      <c r="C22" s="25"/>
      <c r="D22" s="18"/>
      <c r="E22" s="27">
        <v>4</v>
      </c>
      <c r="F22" s="28" t="s">
        <v>81</v>
      </c>
      <c r="G22" s="29">
        <v>120000</v>
      </c>
      <c r="H22" s="29">
        <v>100000</v>
      </c>
      <c r="I22" s="57">
        <v>0</v>
      </c>
      <c r="J22" s="29">
        <f t="shared" si="2"/>
        <v>100000</v>
      </c>
      <c r="K22" s="60"/>
      <c r="L22" s="81"/>
      <c r="M22" s="82"/>
    </row>
    <row r="23" spans="1:13" s="3" customFormat="1" ht="37.799999999999997" customHeight="1" x14ac:dyDescent="0.45">
      <c r="A23" s="17"/>
      <c r="B23" s="18"/>
      <c r="C23" s="25"/>
      <c r="D23" s="18"/>
      <c r="E23" s="27">
        <v>5</v>
      </c>
      <c r="F23" s="28" t="s">
        <v>82</v>
      </c>
      <c r="G23" s="29">
        <v>10000</v>
      </c>
      <c r="H23" s="29">
        <v>12830</v>
      </c>
      <c r="I23" s="57">
        <v>0</v>
      </c>
      <c r="J23" s="29">
        <f t="shared" si="2"/>
        <v>12830</v>
      </c>
      <c r="K23" s="60"/>
      <c r="L23" s="81"/>
      <c r="M23" s="82"/>
    </row>
    <row r="24" spans="1:13" s="3" customFormat="1" ht="37.799999999999997" customHeight="1" x14ac:dyDescent="0.45">
      <c r="A24" s="17"/>
      <c r="B24" s="18"/>
      <c r="C24" s="25"/>
      <c r="D24" s="18"/>
      <c r="E24" s="27">
        <v>6</v>
      </c>
      <c r="F24" s="28" t="s">
        <v>83</v>
      </c>
      <c r="G24" s="29">
        <v>6000</v>
      </c>
      <c r="H24" s="29">
        <v>7884</v>
      </c>
      <c r="I24" s="57">
        <v>0</v>
      </c>
      <c r="J24" s="29">
        <f t="shared" si="2"/>
        <v>7884</v>
      </c>
      <c r="K24" s="60"/>
      <c r="L24" s="81"/>
      <c r="M24" s="82"/>
    </row>
    <row r="25" spans="1:13" s="3" customFormat="1" ht="37.799999999999997" customHeight="1" x14ac:dyDescent="0.45">
      <c r="A25" s="17"/>
      <c r="B25" s="18"/>
      <c r="C25" s="25"/>
      <c r="D25" s="18"/>
      <c r="E25" s="27">
        <v>7</v>
      </c>
      <c r="F25" s="28" t="s">
        <v>84</v>
      </c>
      <c r="G25" s="29">
        <v>138500</v>
      </c>
      <c r="H25" s="29">
        <v>0</v>
      </c>
      <c r="I25" s="57">
        <v>0</v>
      </c>
      <c r="J25" s="29">
        <f t="shared" si="2"/>
        <v>0</v>
      </c>
      <c r="K25" s="60"/>
      <c r="L25" s="81"/>
      <c r="M25" s="82"/>
    </row>
    <row r="26" spans="1:13" s="3" customFormat="1" ht="37.799999999999997" customHeight="1" x14ac:dyDescent="0.45">
      <c r="A26" s="17"/>
      <c r="B26" s="18"/>
      <c r="C26" s="25"/>
      <c r="D26" s="18"/>
      <c r="E26" s="27">
        <v>8</v>
      </c>
      <c r="F26" s="28" t="s">
        <v>85</v>
      </c>
      <c r="G26" s="29">
        <v>25000</v>
      </c>
      <c r="H26" s="29">
        <v>28782</v>
      </c>
      <c r="I26" s="57">
        <v>0</v>
      </c>
      <c r="J26" s="29">
        <f t="shared" si="2"/>
        <v>28782</v>
      </c>
      <c r="K26" s="60"/>
      <c r="L26" s="81"/>
      <c r="M26" s="82"/>
    </row>
    <row r="27" spans="1:13" s="3" customFormat="1" ht="37.799999999999997" customHeight="1" x14ac:dyDescent="0.45">
      <c r="A27" s="17"/>
      <c r="B27" s="18"/>
      <c r="C27" s="25"/>
      <c r="D27" s="18"/>
      <c r="E27" s="27">
        <v>9</v>
      </c>
      <c r="F27" s="28" t="s">
        <v>86</v>
      </c>
      <c r="G27" s="29">
        <v>-90000</v>
      </c>
      <c r="H27" s="71">
        <v>-98400</v>
      </c>
      <c r="I27" s="57">
        <v>0</v>
      </c>
      <c r="J27" s="29">
        <f t="shared" si="2"/>
        <v>-98400</v>
      </c>
      <c r="K27" s="60"/>
      <c r="L27" s="81"/>
      <c r="M27" s="82"/>
    </row>
    <row r="28" spans="1:13" s="3" customFormat="1" ht="37.799999999999997" customHeight="1" thickBot="1" x14ac:dyDescent="0.5">
      <c r="A28" s="48"/>
      <c r="B28" s="49"/>
      <c r="C28" s="50"/>
      <c r="D28" s="49"/>
      <c r="E28" s="51">
        <v>10</v>
      </c>
      <c r="F28" s="70" t="s">
        <v>87</v>
      </c>
      <c r="G28" s="53">
        <v>0</v>
      </c>
      <c r="H28" s="53">
        <v>0</v>
      </c>
      <c r="I28" s="69">
        <v>0</v>
      </c>
      <c r="J28" s="55">
        <f t="shared" si="2"/>
        <v>0</v>
      </c>
      <c r="K28" s="68"/>
      <c r="L28" s="99"/>
      <c r="M28" s="100"/>
    </row>
  </sheetData>
  <mergeCells count="32">
    <mergeCell ref="L22:M22"/>
    <mergeCell ref="L23:M23"/>
    <mergeCell ref="L24:M24"/>
    <mergeCell ref="L25:M25"/>
    <mergeCell ref="L9:M9"/>
    <mergeCell ref="A1:H1"/>
    <mergeCell ref="I1:L2"/>
    <mergeCell ref="A3:F4"/>
    <mergeCell ref="G3:G4"/>
    <mergeCell ref="H3:I3"/>
    <mergeCell ref="L3:L4"/>
    <mergeCell ref="M3:M4"/>
    <mergeCell ref="L5:M5"/>
    <mergeCell ref="L6:M6"/>
    <mergeCell ref="L7:M7"/>
    <mergeCell ref="L8:M8"/>
    <mergeCell ref="L28:M28"/>
    <mergeCell ref="D18:F18"/>
    <mergeCell ref="L18:M18"/>
    <mergeCell ref="L10:M10"/>
    <mergeCell ref="L11:M11"/>
    <mergeCell ref="L26:M26"/>
    <mergeCell ref="L27:M27"/>
    <mergeCell ref="L12:M12"/>
    <mergeCell ref="L13:M13"/>
    <mergeCell ref="L14:M14"/>
    <mergeCell ref="L15:M15"/>
    <mergeCell ref="L16:M16"/>
    <mergeCell ref="L17:M17"/>
    <mergeCell ref="L19:M19"/>
    <mergeCell ref="L20:M20"/>
    <mergeCell ref="L21:M21"/>
  </mergeCells>
  <phoneticPr fontId="5"/>
  <pageMargins left="0.51181102362204722" right="0.51181102362204722" top="0.55118110236220474" bottom="0.55118110236220474" header="0.31496062992125984" footer="0.31496062992125984"/>
  <pageSetup paperSize="9" scale="47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4673-F9D4-4A8F-B290-DE15AC804A83}">
  <sheetPr>
    <pageSetUpPr fitToPage="1"/>
  </sheetPr>
  <dimension ref="A1:M22"/>
  <sheetViews>
    <sheetView showGridLines="0" zoomScale="70" zoomScaleNormal="70" workbookViewId="0">
      <selection sqref="A1:H1"/>
    </sheetView>
  </sheetViews>
  <sheetFormatPr defaultRowHeight="14.4" x14ac:dyDescent="0.45"/>
  <cols>
    <col min="1" max="1" width="9.59765625" style="1" bestFit="1" customWidth="1"/>
    <col min="2" max="2" width="11.09765625" style="1" customWidth="1"/>
    <col min="3" max="3" width="6.3984375" style="1" customWidth="1"/>
    <col min="4" max="4" width="11.09765625" style="1" customWidth="1"/>
    <col min="5" max="5" width="6.796875" style="1" customWidth="1"/>
    <col min="6" max="6" width="56.3984375" style="1" bestFit="1" customWidth="1"/>
    <col min="7" max="7" width="21.09765625" style="1" customWidth="1"/>
    <col min="8" max="10" width="20.09765625" style="1" customWidth="1"/>
    <col min="11" max="11" width="7.3984375" style="1" customWidth="1"/>
    <col min="12" max="12" width="18" style="1" customWidth="1"/>
    <col min="13" max="13" width="11.09765625" style="1" customWidth="1"/>
    <col min="14" max="16384" width="8.796875" style="1"/>
  </cols>
  <sheetData>
    <row r="1" spans="1:13" ht="42" customHeight="1" thickBot="1" x14ac:dyDescent="0.5">
      <c r="A1" s="76" t="s">
        <v>21</v>
      </c>
      <c r="B1" s="76"/>
      <c r="C1" s="76"/>
      <c r="D1" s="76"/>
      <c r="E1" s="76"/>
      <c r="F1" s="76"/>
      <c r="G1" s="76"/>
      <c r="H1" s="76"/>
      <c r="I1" s="78" t="s">
        <v>67</v>
      </c>
      <c r="J1" s="79"/>
      <c r="K1" s="79"/>
      <c r="L1" s="79"/>
    </row>
    <row r="2" spans="1:13" ht="41.4" customHeight="1" thickTop="1" thickBot="1" x14ac:dyDescent="0.5">
      <c r="A2" s="67" t="s">
        <v>88</v>
      </c>
      <c r="B2" s="67"/>
      <c r="C2" s="67"/>
      <c r="I2" s="80"/>
      <c r="J2" s="80"/>
      <c r="K2" s="80"/>
      <c r="L2" s="80"/>
      <c r="M2" s="2" t="s">
        <v>105</v>
      </c>
    </row>
    <row r="3" spans="1:13" ht="16.2" customHeight="1" x14ac:dyDescent="0.35">
      <c r="A3" s="87" t="s">
        <v>28</v>
      </c>
      <c r="B3" s="88"/>
      <c r="C3" s="88"/>
      <c r="D3" s="88"/>
      <c r="E3" s="88"/>
      <c r="F3" s="88"/>
      <c r="G3" s="91" t="s">
        <v>0</v>
      </c>
      <c r="H3" s="93" t="s">
        <v>1</v>
      </c>
      <c r="I3" s="94"/>
      <c r="J3" s="6"/>
      <c r="K3" s="7"/>
      <c r="L3" s="95" t="s">
        <v>2</v>
      </c>
      <c r="M3" s="97"/>
    </row>
    <row r="4" spans="1:13" ht="65.400000000000006" thickBot="1" x14ac:dyDescent="0.5">
      <c r="A4" s="89"/>
      <c r="B4" s="90"/>
      <c r="C4" s="90"/>
      <c r="D4" s="90"/>
      <c r="E4" s="90"/>
      <c r="F4" s="90"/>
      <c r="G4" s="92"/>
      <c r="H4" s="8" t="s">
        <v>23</v>
      </c>
      <c r="I4" s="8" t="s">
        <v>22</v>
      </c>
      <c r="J4" s="9" t="s">
        <v>3</v>
      </c>
      <c r="K4" s="10" t="s">
        <v>4</v>
      </c>
      <c r="L4" s="96"/>
      <c r="M4" s="98"/>
    </row>
    <row r="5" spans="1:13" s="3" customFormat="1" ht="37.799999999999997" customHeight="1" x14ac:dyDescent="0.45">
      <c r="A5" s="11"/>
      <c r="B5" s="12" t="s">
        <v>89</v>
      </c>
      <c r="C5" s="13"/>
      <c r="D5" s="12"/>
      <c r="E5" s="13"/>
      <c r="F5" s="14" t="s">
        <v>6</v>
      </c>
      <c r="G5" s="15">
        <f>SUM(G6+G7+G8+G9+G10)</f>
        <v>1166000</v>
      </c>
      <c r="H5" s="15">
        <f>SUM(H6+H7+H8+H9+H10)</f>
        <v>510743</v>
      </c>
      <c r="I5" s="15">
        <f>SUM(I6+I7+I8+I9+I10)</f>
        <v>0</v>
      </c>
      <c r="J5" s="15">
        <f>SUM(H5+I5)</f>
        <v>510743</v>
      </c>
      <c r="K5" s="16"/>
      <c r="L5" s="85"/>
      <c r="M5" s="86"/>
    </row>
    <row r="6" spans="1:13" s="3" customFormat="1" ht="37.799999999999997" customHeight="1" x14ac:dyDescent="0.45">
      <c r="A6" s="17"/>
      <c r="B6" s="18"/>
      <c r="C6" s="19">
        <v>1</v>
      </c>
      <c r="D6" s="20" t="s">
        <v>7</v>
      </c>
      <c r="E6" s="21"/>
      <c r="F6" s="22" t="s">
        <v>90</v>
      </c>
      <c r="G6" s="23">
        <v>65000</v>
      </c>
      <c r="H6" s="23">
        <v>45816</v>
      </c>
      <c r="I6" s="4">
        <v>0</v>
      </c>
      <c r="J6" s="23">
        <f>SUM(H6+I6)</f>
        <v>45816</v>
      </c>
      <c r="K6" s="62"/>
      <c r="L6" s="81"/>
      <c r="M6" s="82"/>
    </row>
    <row r="7" spans="1:13" s="3" customFormat="1" ht="37.799999999999997" customHeight="1" x14ac:dyDescent="0.45">
      <c r="A7" s="17"/>
      <c r="B7" s="18"/>
      <c r="C7" s="39">
        <v>3</v>
      </c>
      <c r="D7" s="40" t="s">
        <v>11</v>
      </c>
      <c r="E7" s="41"/>
      <c r="F7" s="40" t="s">
        <v>91</v>
      </c>
      <c r="G7" s="42">
        <v>40000</v>
      </c>
      <c r="H7" s="42">
        <v>2592</v>
      </c>
      <c r="I7" s="66">
        <v>0</v>
      </c>
      <c r="J7" s="42">
        <f t="shared" ref="J7:J10" si="0">SUM(H7+I7)</f>
        <v>2592</v>
      </c>
      <c r="K7" s="62"/>
      <c r="L7" s="81"/>
      <c r="M7" s="82"/>
    </row>
    <row r="8" spans="1:13" s="3" customFormat="1" ht="37.799999999999997" customHeight="1" x14ac:dyDescent="0.45">
      <c r="A8" s="17"/>
      <c r="B8" s="18"/>
      <c r="C8" s="39">
        <v>4</v>
      </c>
      <c r="D8" s="40" t="s">
        <v>12</v>
      </c>
      <c r="E8" s="41"/>
      <c r="F8" s="40"/>
      <c r="G8" s="42">
        <v>0</v>
      </c>
      <c r="H8" s="42">
        <v>0</v>
      </c>
      <c r="I8" s="66">
        <v>0</v>
      </c>
      <c r="J8" s="42">
        <f t="shared" si="0"/>
        <v>0</v>
      </c>
      <c r="K8" s="62"/>
      <c r="L8" s="81"/>
      <c r="M8" s="82"/>
    </row>
    <row r="9" spans="1:13" s="3" customFormat="1" ht="37.799999999999997" customHeight="1" x14ac:dyDescent="0.45">
      <c r="A9" s="17"/>
      <c r="B9" s="18"/>
      <c r="C9" s="39">
        <v>5</v>
      </c>
      <c r="D9" s="40" t="s">
        <v>13</v>
      </c>
      <c r="E9" s="41"/>
      <c r="F9" s="40"/>
      <c r="G9" s="42">
        <v>10000</v>
      </c>
      <c r="H9" s="42">
        <v>0</v>
      </c>
      <c r="I9" s="66">
        <v>0</v>
      </c>
      <c r="J9" s="42">
        <f t="shared" si="0"/>
        <v>0</v>
      </c>
      <c r="K9" s="62"/>
      <c r="L9" s="81"/>
      <c r="M9" s="82"/>
    </row>
    <row r="10" spans="1:13" s="3" customFormat="1" ht="37.799999999999997" customHeight="1" x14ac:dyDescent="0.45">
      <c r="A10" s="43"/>
      <c r="B10" s="44"/>
      <c r="C10" s="19">
        <v>11</v>
      </c>
      <c r="D10" s="20" t="s">
        <v>14</v>
      </c>
      <c r="E10" s="45"/>
      <c r="F10" s="20"/>
      <c r="G10" s="46">
        <f>SUM(G11:G22)</f>
        <v>1051000</v>
      </c>
      <c r="H10" s="46">
        <f>SUM(H11:H22)</f>
        <v>462335</v>
      </c>
      <c r="I10" s="46">
        <f>SUM(I11:I22)</f>
        <v>0</v>
      </c>
      <c r="J10" s="23">
        <f t="shared" si="0"/>
        <v>462335</v>
      </c>
      <c r="K10" s="24"/>
      <c r="L10" s="83"/>
      <c r="M10" s="84"/>
    </row>
    <row r="11" spans="1:13" s="3" customFormat="1" ht="37.799999999999997" customHeight="1" x14ac:dyDescent="0.45">
      <c r="A11" s="17"/>
      <c r="B11" s="18"/>
      <c r="C11" s="25"/>
      <c r="D11" s="18"/>
      <c r="E11" s="27">
        <v>1</v>
      </c>
      <c r="F11" s="28" t="s">
        <v>92</v>
      </c>
      <c r="G11" s="29">
        <v>60000</v>
      </c>
      <c r="H11" s="29">
        <v>0</v>
      </c>
      <c r="I11" s="57">
        <v>0</v>
      </c>
      <c r="J11" s="29">
        <f>SUM(H11+I11)</f>
        <v>0</v>
      </c>
      <c r="K11" s="60"/>
      <c r="L11" s="81"/>
      <c r="M11" s="82"/>
    </row>
    <row r="12" spans="1:13" s="3" customFormat="1" ht="37.799999999999997" customHeight="1" x14ac:dyDescent="0.45">
      <c r="A12" s="17"/>
      <c r="B12" s="18"/>
      <c r="C12" s="25"/>
      <c r="D12" s="18"/>
      <c r="E12" s="27">
        <v>2</v>
      </c>
      <c r="F12" s="28" t="s">
        <v>93</v>
      </c>
      <c r="G12" s="29">
        <v>0</v>
      </c>
      <c r="H12" s="29">
        <v>0</v>
      </c>
      <c r="I12" s="57">
        <v>0</v>
      </c>
      <c r="J12" s="29">
        <f>SUM(H12+I12)</f>
        <v>0</v>
      </c>
      <c r="K12" s="60"/>
      <c r="L12" s="81"/>
      <c r="M12" s="82"/>
    </row>
    <row r="13" spans="1:13" s="3" customFormat="1" ht="37.799999999999997" customHeight="1" x14ac:dyDescent="0.45">
      <c r="A13" s="17"/>
      <c r="B13" s="18"/>
      <c r="C13" s="25"/>
      <c r="D13" s="18"/>
      <c r="E13" s="27">
        <v>3</v>
      </c>
      <c r="F13" s="28" t="s">
        <v>103</v>
      </c>
      <c r="G13" s="29">
        <v>218000</v>
      </c>
      <c r="H13" s="29">
        <v>0</v>
      </c>
      <c r="I13" s="57">
        <v>0</v>
      </c>
      <c r="J13" s="29">
        <f>SUM(H13+I13)</f>
        <v>0</v>
      </c>
      <c r="K13" s="60"/>
      <c r="L13" s="81"/>
      <c r="M13" s="82"/>
    </row>
    <row r="14" spans="1:13" s="3" customFormat="1" ht="37.799999999999997" customHeight="1" x14ac:dyDescent="0.45">
      <c r="A14" s="17"/>
      <c r="B14" s="18"/>
      <c r="C14" s="25"/>
      <c r="D14" s="18"/>
      <c r="E14" s="27">
        <v>4</v>
      </c>
      <c r="F14" s="28" t="s">
        <v>94</v>
      </c>
      <c r="G14" s="29">
        <v>50000</v>
      </c>
      <c r="H14" s="29">
        <v>12000</v>
      </c>
      <c r="I14" s="57">
        <v>0</v>
      </c>
      <c r="J14" s="29">
        <f>SUM(H14+I14)</f>
        <v>12000</v>
      </c>
      <c r="K14" s="60"/>
      <c r="L14" s="81"/>
      <c r="M14" s="82"/>
    </row>
    <row r="15" spans="1:13" s="3" customFormat="1" ht="37.799999999999997" customHeight="1" x14ac:dyDescent="0.45">
      <c r="A15" s="17"/>
      <c r="B15" s="18"/>
      <c r="C15" s="25"/>
      <c r="D15" s="18"/>
      <c r="E15" s="27">
        <v>5</v>
      </c>
      <c r="F15" s="28" t="s">
        <v>95</v>
      </c>
      <c r="G15" s="29">
        <v>0</v>
      </c>
      <c r="H15" s="29">
        <v>0</v>
      </c>
      <c r="I15" s="57">
        <v>0</v>
      </c>
      <c r="J15" s="29">
        <f t="shared" ref="J15:J22" si="1">SUM(H15+I15)</f>
        <v>0</v>
      </c>
      <c r="K15" s="60"/>
      <c r="L15" s="81"/>
      <c r="M15" s="82"/>
    </row>
    <row r="16" spans="1:13" s="3" customFormat="1" ht="37.799999999999997" customHeight="1" x14ac:dyDescent="0.45">
      <c r="A16" s="17"/>
      <c r="B16" s="18"/>
      <c r="C16" s="25"/>
      <c r="D16" s="18"/>
      <c r="E16" s="27">
        <v>6</v>
      </c>
      <c r="F16" s="28" t="s">
        <v>98</v>
      </c>
      <c r="G16" s="29">
        <v>378000</v>
      </c>
      <c r="H16" s="29">
        <v>342000</v>
      </c>
      <c r="I16" s="57">
        <v>0</v>
      </c>
      <c r="J16" s="29">
        <f t="shared" si="1"/>
        <v>342000</v>
      </c>
      <c r="K16" s="60"/>
      <c r="L16" s="81"/>
      <c r="M16" s="82"/>
    </row>
    <row r="17" spans="1:13" s="3" customFormat="1" ht="37.799999999999997" customHeight="1" x14ac:dyDescent="0.45">
      <c r="A17" s="17"/>
      <c r="B17" s="18"/>
      <c r="C17" s="25"/>
      <c r="D17" s="18"/>
      <c r="E17" s="27">
        <v>7</v>
      </c>
      <c r="F17" s="28" t="s">
        <v>99</v>
      </c>
      <c r="G17" s="29">
        <v>50000</v>
      </c>
      <c r="H17" s="29">
        <v>43632</v>
      </c>
      <c r="I17" s="57">
        <v>0</v>
      </c>
      <c r="J17" s="29">
        <f t="shared" si="1"/>
        <v>43632</v>
      </c>
      <c r="K17" s="60"/>
      <c r="L17" s="81"/>
      <c r="M17" s="82"/>
    </row>
    <row r="18" spans="1:13" s="3" customFormat="1" ht="37.799999999999997" customHeight="1" x14ac:dyDescent="0.45">
      <c r="A18" s="17"/>
      <c r="B18" s="18"/>
      <c r="C18" s="25"/>
      <c r="D18" s="18"/>
      <c r="E18" s="27">
        <v>8</v>
      </c>
      <c r="F18" s="28" t="s">
        <v>100</v>
      </c>
      <c r="G18" s="29">
        <v>120000</v>
      </c>
      <c r="H18" s="29">
        <v>32275</v>
      </c>
      <c r="I18" s="57">
        <v>0</v>
      </c>
      <c r="J18" s="29">
        <f t="shared" si="1"/>
        <v>32275</v>
      </c>
      <c r="K18" s="60"/>
      <c r="L18" s="81"/>
      <c r="M18" s="82"/>
    </row>
    <row r="19" spans="1:13" s="3" customFormat="1" ht="37.799999999999997" customHeight="1" x14ac:dyDescent="0.45">
      <c r="A19" s="17"/>
      <c r="B19" s="18"/>
      <c r="C19" s="25"/>
      <c r="D19" s="18"/>
      <c r="E19" s="27">
        <v>9</v>
      </c>
      <c r="F19" s="28" t="s">
        <v>96</v>
      </c>
      <c r="G19" s="29">
        <v>50000</v>
      </c>
      <c r="H19" s="29">
        <v>25808</v>
      </c>
      <c r="I19" s="57">
        <v>0</v>
      </c>
      <c r="J19" s="29">
        <f t="shared" si="1"/>
        <v>25808</v>
      </c>
      <c r="K19" s="60"/>
      <c r="L19" s="81"/>
      <c r="M19" s="82"/>
    </row>
    <row r="20" spans="1:13" s="3" customFormat="1" ht="37.799999999999997" customHeight="1" x14ac:dyDescent="0.45">
      <c r="A20" s="17"/>
      <c r="B20" s="18"/>
      <c r="C20" s="25"/>
      <c r="D20" s="18"/>
      <c r="E20" s="27">
        <v>10</v>
      </c>
      <c r="F20" s="28" t="s">
        <v>101</v>
      </c>
      <c r="G20" s="29">
        <v>50000</v>
      </c>
      <c r="H20" s="29">
        <v>6620</v>
      </c>
      <c r="I20" s="57">
        <v>0</v>
      </c>
      <c r="J20" s="29">
        <f t="shared" si="1"/>
        <v>6620</v>
      </c>
      <c r="K20" s="60"/>
      <c r="L20" s="81"/>
      <c r="M20" s="82"/>
    </row>
    <row r="21" spans="1:13" s="3" customFormat="1" ht="37.799999999999997" customHeight="1" x14ac:dyDescent="0.45">
      <c r="A21" s="17"/>
      <c r="B21" s="18"/>
      <c r="C21" s="25"/>
      <c r="D21" s="18"/>
      <c r="E21" s="27">
        <v>11</v>
      </c>
      <c r="F21" s="28" t="s">
        <v>97</v>
      </c>
      <c r="G21" s="29">
        <v>25000</v>
      </c>
      <c r="H21" s="29">
        <v>0</v>
      </c>
      <c r="I21" s="57">
        <v>0</v>
      </c>
      <c r="J21" s="29">
        <f t="shared" si="1"/>
        <v>0</v>
      </c>
      <c r="K21" s="60"/>
      <c r="L21" s="81"/>
      <c r="M21" s="82"/>
    </row>
    <row r="22" spans="1:13" s="3" customFormat="1" ht="37.799999999999997" customHeight="1" thickBot="1" x14ac:dyDescent="0.5">
      <c r="A22" s="48"/>
      <c r="B22" s="49"/>
      <c r="C22" s="50"/>
      <c r="D22" s="49"/>
      <c r="E22" s="51">
        <v>12</v>
      </c>
      <c r="F22" s="70" t="s">
        <v>102</v>
      </c>
      <c r="G22" s="53">
        <v>50000</v>
      </c>
      <c r="H22" s="53">
        <v>0</v>
      </c>
      <c r="I22" s="69">
        <v>0</v>
      </c>
      <c r="J22" s="55">
        <f t="shared" si="1"/>
        <v>0</v>
      </c>
      <c r="K22" s="68"/>
      <c r="L22" s="99"/>
      <c r="M22" s="100"/>
    </row>
  </sheetData>
  <mergeCells count="25">
    <mergeCell ref="L19:M19"/>
    <mergeCell ref="L20:M20"/>
    <mergeCell ref="L21:M21"/>
    <mergeCell ref="A1:H1"/>
    <mergeCell ref="I1:L2"/>
    <mergeCell ref="A3:F4"/>
    <mergeCell ref="G3:G4"/>
    <mergeCell ref="H3:I3"/>
    <mergeCell ref="L3:L4"/>
    <mergeCell ref="L22:M22"/>
    <mergeCell ref="L10:M10"/>
    <mergeCell ref="L11:M11"/>
    <mergeCell ref="M3:M4"/>
    <mergeCell ref="L5:M5"/>
    <mergeCell ref="L6:M6"/>
    <mergeCell ref="L7:M7"/>
    <mergeCell ref="L8:M8"/>
    <mergeCell ref="L9:M9"/>
    <mergeCell ref="L12:M12"/>
    <mergeCell ref="L13:M13"/>
    <mergeCell ref="L14:M14"/>
    <mergeCell ref="L15:M15"/>
    <mergeCell ref="L16:M16"/>
    <mergeCell ref="L17:M17"/>
    <mergeCell ref="L18:M18"/>
  </mergeCells>
  <phoneticPr fontId="5"/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区長会</vt:lpstr>
      <vt:lpstr>環境美化</vt:lpstr>
      <vt:lpstr>防犯・交通安全</vt:lpstr>
      <vt:lpstr>育成会連合会</vt:lpstr>
      <vt:lpstr>人権・男女推進</vt:lpstr>
      <vt:lpstr>地域公民館</vt:lpstr>
      <vt:lpstr>地域活性化部会</vt:lpstr>
      <vt:lpstr>社会福祉協議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serita9090@outlook.jp</dc:creator>
  <cp:lastModifiedBy>serita9090@outlook.jp</cp:lastModifiedBy>
  <cp:lastPrinted>2025-12-23T00:04:27Z</cp:lastPrinted>
  <dcterms:created xsi:type="dcterms:W3CDTF">2025-12-15T00:48:22Z</dcterms:created>
  <dcterms:modified xsi:type="dcterms:W3CDTF">2025-12-23T02:48:55Z</dcterms:modified>
</cp:coreProperties>
</file>